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700" windowHeight="5010" activeTab="4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<sst xmlns="http://schemas.openxmlformats.org/spreadsheetml/2006/main" count="154" uniqueCount="84">
  <si>
    <t>ANEXO</t>
  </si>
  <si>
    <t xml:space="preserve">      TABLA V</t>
  </si>
  <si>
    <t xml:space="preserve"> TOTAL DE INGRESOS Y EGRESOS PROYECTADOS DEL SIJP CON POSIBLES SOLUCIONES. </t>
  </si>
  <si>
    <t>En millones de pesos</t>
  </si>
  <si>
    <t xml:space="preserve">   Ingresos del SIJP</t>
  </si>
  <si>
    <t>Egresos del SIJP</t>
  </si>
  <si>
    <t>Pensiones</t>
  </si>
  <si>
    <t>RESULTADO</t>
  </si>
  <si>
    <t>Aportes</t>
  </si>
  <si>
    <t>Contrib.</t>
  </si>
  <si>
    <t xml:space="preserve">TOTAL </t>
  </si>
  <si>
    <t>SUBTOTAL</t>
  </si>
  <si>
    <t>Retiros por</t>
  </si>
  <si>
    <t>Fallecim.</t>
  </si>
  <si>
    <t xml:space="preserve">con gasto de los </t>
  </si>
  <si>
    <t>ahorro con gasto</t>
  </si>
  <si>
    <t>Año</t>
  </si>
  <si>
    <t>Pers.</t>
  </si>
  <si>
    <t>Patr.</t>
  </si>
  <si>
    <t>INGRESOS</t>
  </si>
  <si>
    <t>Jubilados</t>
  </si>
  <si>
    <t xml:space="preserve">Invalidez </t>
  </si>
  <si>
    <t>V.S.</t>
  </si>
  <si>
    <t>PBU</t>
  </si>
  <si>
    <t>PC</t>
  </si>
  <si>
    <t>PAP</t>
  </si>
  <si>
    <t>JUB.</t>
  </si>
  <si>
    <t>Invalidez</t>
  </si>
  <si>
    <t>Activos</t>
  </si>
  <si>
    <t>EGRESOS</t>
  </si>
  <si>
    <t>con ahorro</t>
  </si>
  <si>
    <t>desamparados</t>
  </si>
  <si>
    <t xml:space="preserve">                   TABLA IV</t>
  </si>
  <si>
    <t xml:space="preserve">  TABLA IV</t>
  </si>
  <si>
    <t xml:space="preserve">     TOTAL DE INGRESOS Y EGRESOS PROYECTADOS DEL SIJP. </t>
  </si>
  <si>
    <t>En pesos</t>
  </si>
  <si>
    <t>Años</t>
  </si>
  <si>
    <t>BENEFIC.</t>
  </si>
  <si>
    <t>R. CAPIT.</t>
  </si>
  <si>
    <t>Pen. De Jub.</t>
  </si>
  <si>
    <t>Pensionados</t>
  </si>
  <si>
    <t>Inválidos</t>
  </si>
  <si>
    <t>R. Reparto</t>
  </si>
  <si>
    <t>Pens.</t>
  </si>
  <si>
    <t>V. Sistema</t>
  </si>
  <si>
    <t xml:space="preserve">               NUEVO SISTEMA -  REG. DE CAPITALIZACION</t>
  </si>
  <si>
    <t>TOTAL</t>
  </si>
  <si>
    <t xml:space="preserve">               NUEVO SISTEMA -  REG. DE REPARTO</t>
  </si>
  <si>
    <t xml:space="preserve">                     VIEJO SISTEMA</t>
  </si>
  <si>
    <t>En miles de personas</t>
  </si>
  <si>
    <t xml:space="preserve">                                                                                                    TOTAL DE BENEFICIARIOS PROYECTADOS DEL  SIJP</t>
  </si>
  <si>
    <t>TABLA III</t>
  </si>
  <si>
    <t>REPARTO</t>
  </si>
  <si>
    <t>AFJP</t>
  </si>
  <si>
    <t>Autónomos</t>
  </si>
  <si>
    <t>Reparto</t>
  </si>
  <si>
    <t>Relac. Depend.</t>
  </si>
  <si>
    <t xml:space="preserve">Aportantes </t>
  </si>
  <si>
    <t>al SIJP</t>
  </si>
  <si>
    <t xml:space="preserve">         Autónomos</t>
  </si>
  <si>
    <t xml:space="preserve"> Relación de dependencia</t>
  </si>
  <si>
    <t>Ocupados</t>
  </si>
  <si>
    <t>Aportantes</t>
  </si>
  <si>
    <t xml:space="preserve">Activos </t>
  </si>
  <si>
    <t xml:space="preserve">                          Aportantes al SIJP</t>
  </si>
  <si>
    <t>Población</t>
  </si>
  <si>
    <t xml:space="preserve">         PROYECCIONES DE LOS DATOS DEMOGRAFICOS Y SOCIOECONOMICOS  Y ESTRUCTURA DE LOS APORTANTES  AL SIJP</t>
  </si>
  <si>
    <t>TABLA II</t>
  </si>
  <si>
    <t>Depend. Capitaliz.</t>
  </si>
  <si>
    <t>Depend. Reparto</t>
  </si>
  <si>
    <t>Aut. Capitalización</t>
  </si>
  <si>
    <t>Aut. Reparto</t>
  </si>
  <si>
    <t>en  AFJP</t>
  </si>
  <si>
    <t>depen.  AFJP</t>
  </si>
  <si>
    <t>de dependencia</t>
  </si>
  <si>
    <t>aportantes</t>
  </si>
  <si>
    <t>desempleo</t>
  </si>
  <si>
    <t xml:space="preserve">                            Cotizantes</t>
  </si>
  <si>
    <t xml:space="preserve">% de autonomos  </t>
  </si>
  <si>
    <t xml:space="preserve">% de rel. de  </t>
  </si>
  <si>
    <t>% en relación</t>
  </si>
  <si>
    <t xml:space="preserve">Tasa de </t>
  </si>
  <si>
    <t>TASAS Y PORCENTAJES PROYECTADOS</t>
  </si>
  <si>
    <t>TABLA  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</si>
</sst>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 * #,##0.00_ ;_ * \-#,##0.00_ ;_ * &quot;-&quot;??_ ;_ @_ "/>
    <numFmt numFmtId="167" formatCode="0.000"/>
    <numFmt numFmtId="168" formatCode="_ * #,##0_ ;_ * \-#,##0_ ;_ * &quot;-&quot;??_ ;_ @_ "/>
    <numFmt numFmtId="169" formatCode="_(* #,##0_);_(* \(#,##0\);_(* &quot;-&quot;??_);_(@_)"/>
    <numFmt numFmtId="170" formatCode="_(* #,##0.0_);_(* \(#,##0.0\);_(* &quot;-&quot;??_);_(@_)"/>
  </numFmts>
  <fonts count="5">
    <font>
      <sz val="10"/>
      <name val="Charlesworth"/>
      <family val="0"/>
    </font>
    <font>
      <sz val="7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167" fontId="1" fillId="0" borderId="0" xfId="0" applyNumberFormat="1" applyFont="1" applyAlignment="1">
      <alignment/>
    </xf>
    <xf numFmtId="43" fontId="1" fillId="0" borderId="0" xfId="15" applyFont="1" applyFill="1" applyBorder="1" applyAlignment="1">
      <alignment horizontal="right"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168" fontId="1" fillId="0" borderId="0" xfId="15" applyNumberFormat="1" applyFont="1" applyAlignment="1">
      <alignment/>
    </xf>
    <xf numFmtId="169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is\SERIES%20para%20guarda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is\SERIESfinalespor%20las%20du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is\arg.poblacionI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is\SERIES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is\SERIESfinalesCON%20SOLU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6"/>
      <sheetName val="Hoja5"/>
      <sheetName val="Hoja1"/>
      <sheetName val="Hoja2"/>
      <sheetName val="Hoja4"/>
      <sheetName val="Hoja3"/>
    </sheetNames>
    <sheetDataSet>
      <sheetData sheetId="4">
        <row r="130">
          <cell r="H130">
            <v>2096270363.5917253</v>
          </cell>
          <cell r="I130">
            <v>8947687630.531895</v>
          </cell>
          <cell r="K130">
            <v>241127752.7022461</v>
          </cell>
          <cell r="L130">
            <v>160401138.93506497</v>
          </cell>
        </row>
        <row r="131">
          <cell r="H131">
            <v>2286269637.256004</v>
          </cell>
          <cell r="I131">
            <v>9394355391.430243</v>
          </cell>
          <cell r="K131">
            <v>190197708.20446178</v>
          </cell>
          <cell r="L131">
            <v>108818895.22632831</v>
          </cell>
        </row>
        <row r="132">
          <cell r="H132">
            <v>2475073735.4598117</v>
          </cell>
          <cell r="I132">
            <v>9737320226.033619</v>
          </cell>
          <cell r="K132">
            <v>156664258.28326365</v>
          </cell>
          <cell r="L132">
            <v>72858537.6695922</v>
          </cell>
        </row>
        <row r="133">
          <cell r="H133">
            <v>2717078900.106081</v>
          </cell>
          <cell r="I133">
            <v>10082569247.395647</v>
          </cell>
          <cell r="K133">
            <v>134581537.73940423</v>
          </cell>
          <cell r="L133">
            <v>58061047.24504179</v>
          </cell>
        </row>
        <row r="134">
          <cell r="H134">
            <v>3004567532.6417603</v>
          </cell>
          <cell r="I134">
            <v>10686963693.253664</v>
          </cell>
          <cell r="K134">
            <v>119421927.30533835</v>
          </cell>
          <cell r="L134">
            <v>48111330.93899281</v>
          </cell>
        </row>
        <row r="135">
          <cell r="H135">
            <v>3240208345.544876</v>
          </cell>
          <cell r="I135">
            <v>11244316126.982595</v>
          </cell>
          <cell r="K135">
            <v>104942507.97937101</v>
          </cell>
          <cell r="L135">
            <v>40262850.71510692</v>
          </cell>
        </row>
        <row r="136">
          <cell r="H136">
            <v>3420671909.7007093</v>
          </cell>
          <cell r="I136">
            <v>11592840718.02011</v>
          </cell>
          <cell r="K136">
            <v>90546133.42528057</v>
          </cell>
          <cell r="L136">
            <v>32934206.58528448</v>
          </cell>
        </row>
        <row r="137">
          <cell r="H137">
            <v>3695087736.3847065</v>
          </cell>
          <cell r="I137">
            <v>12237092694.315323</v>
          </cell>
          <cell r="K137">
            <v>78688818.99898349</v>
          </cell>
          <cell r="L137">
            <v>26841845.301455125</v>
          </cell>
        </row>
        <row r="138">
          <cell r="H138">
            <v>3883834977.313975</v>
          </cell>
          <cell r="I138">
            <v>12572175296.160826</v>
          </cell>
          <cell r="K138">
            <v>66476428.55361055</v>
          </cell>
          <cell r="L138">
            <v>21549654.50526202</v>
          </cell>
        </row>
        <row r="139">
          <cell r="H139">
            <v>4059885222.4516897</v>
          </cell>
          <cell r="I139">
            <v>12903137527.43892</v>
          </cell>
          <cell r="K139">
            <v>55179659.11898929</v>
          </cell>
          <cell r="L139">
            <v>18030298.88234601</v>
          </cell>
        </row>
        <row r="140">
          <cell r="H140">
            <v>4247136732.7159038</v>
          </cell>
          <cell r="I140">
            <v>13215490519.74004</v>
          </cell>
          <cell r="K140">
            <v>46641963.40198449</v>
          </cell>
          <cell r="L140">
            <v>14311329.461352179</v>
          </cell>
        </row>
        <row r="141">
          <cell r="H141">
            <v>4427741792.504919</v>
          </cell>
          <cell r="I141">
            <v>13487235286.76583</v>
          </cell>
          <cell r="K141">
            <v>38461889.933874525</v>
          </cell>
          <cell r="L141">
            <v>11444930.078115687</v>
          </cell>
        </row>
        <row r="142">
          <cell r="H142">
            <v>4610031215.87356</v>
          </cell>
          <cell r="I142">
            <v>13757266157.938124</v>
          </cell>
          <cell r="K142">
            <v>30870744.74915327</v>
          </cell>
          <cell r="L142">
            <v>8467431.050655741</v>
          </cell>
        </row>
        <row r="143">
          <cell r="H143">
            <v>4765741356.259586</v>
          </cell>
          <cell r="I143">
            <v>14005098159.59067</v>
          </cell>
          <cell r="K143">
            <v>25188143.421461016</v>
          </cell>
          <cell r="L143">
            <v>6453421.571527233</v>
          </cell>
        </row>
        <row r="144">
          <cell r="H144">
            <v>4900651073.446109</v>
          </cell>
          <cell r="I144">
            <v>14104573570.416058</v>
          </cell>
          <cell r="K144">
            <v>19027336.257329047</v>
          </cell>
          <cell r="L144">
            <v>5411213.353605527</v>
          </cell>
        </row>
        <row r="145">
          <cell r="H145">
            <v>5030547890.360908</v>
          </cell>
          <cell r="I145">
            <v>14198961895.022198</v>
          </cell>
          <cell r="K145">
            <v>15318509.531248042</v>
          </cell>
          <cell r="L145">
            <v>4354052.766649303</v>
          </cell>
        </row>
        <row r="146">
          <cell r="H146">
            <v>5160872605.571723</v>
          </cell>
          <cell r="I146">
            <v>14287472010.347174</v>
          </cell>
          <cell r="K146">
            <v>11408681.402992193</v>
          </cell>
          <cell r="L146">
            <v>3282966.9141422454</v>
          </cell>
        </row>
        <row r="147">
          <cell r="H147">
            <v>5288410655.137858</v>
          </cell>
          <cell r="I147">
            <v>14370230177.43045</v>
          </cell>
          <cell r="K147">
            <v>8757404.23622795</v>
          </cell>
          <cell r="L147">
            <v>2199361.809212717</v>
          </cell>
        </row>
        <row r="148">
          <cell r="H148">
            <v>5396848320.508646</v>
          </cell>
          <cell r="I148">
            <v>14470032503.133673</v>
          </cell>
          <cell r="K148">
            <v>7442995.426980424</v>
          </cell>
          <cell r="L148">
            <v>1106333.1123114603</v>
          </cell>
        </row>
        <row r="149">
          <cell r="H149">
            <v>5525879762.00977</v>
          </cell>
          <cell r="I149">
            <v>14532459803.99729</v>
          </cell>
          <cell r="K149">
            <v>4567071.532416437</v>
          </cell>
          <cell r="L149">
            <v>1111106.1071227791</v>
          </cell>
        </row>
        <row r="150">
          <cell r="H150">
            <v>5666538504.618667</v>
          </cell>
          <cell r="I150">
            <v>14570894768.779573</v>
          </cell>
          <cell r="K150">
            <v>4683324.249960313</v>
          </cell>
          <cell r="L150">
            <v>1114044.7234803718</v>
          </cell>
        </row>
        <row r="151">
          <cell r="H151">
            <v>5795490667.848063</v>
          </cell>
          <cell r="I151">
            <v>14629646650.876036</v>
          </cell>
          <cell r="K151">
            <v>3191349.4867005115</v>
          </cell>
          <cell r="L151">
            <v>1118536.7073484028</v>
          </cell>
        </row>
        <row r="152">
          <cell r="H152">
            <v>5908555403.854946</v>
          </cell>
          <cell r="I152">
            <v>14721652730.508595</v>
          </cell>
          <cell r="K152">
            <v>1625828.2329998654</v>
          </cell>
          <cell r="L152">
            <v>0</v>
          </cell>
        </row>
        <row r="153">
          <cell r="H153">
            <v>6035989972.878315</v>
          </cell>
          <cell r="I153">
            <v>14775297132.101746</v>
          </cell>
          <cell r="K153">
            <v>1660893.7788088473</v>
          </cell>
          <cell r="L153">
            <v>0</v>
          </cell>
        </row>
        <row r="154">
          <cell r="H154">
            <v>6146248648.77803</v>
          </cell>
          <cell r="I154">
            <v>14847708934.553406</v>
          </cell>
          <cell r="K154">
            <v>1691233.1182848786</v>
          </cell>
          <cell r="L154">
            <v>0</v>
          </cell>
        </row>
        <row r="155">
          <cell r="H155">
            <v>6259895436.014856</v>
          </cell>
          <cell r="I155">
            <v>14915575215.954945</v>
          </cell>
          <cell r="K155">
            <v>0</v>
          </cell>
          <cell r="L155">
            <v>0</v>
          </cell>
        </row>
        <row r="156">
          <cell r="H156">
            <v>6387597811.857959</v>
          </cell>
          <cell r="I156">
            <v>14956282943.787304</v>
          </cell>
          <cell r="K156">
            <v>0</v>
          </cell>
          <cell r="L156">
            <v>0</v>
          </cell>
        </row>
        <row r="157">
          <cell r="H157">
            <v>6497656003.465356</v>
          </cell>
          <cell r="I157">
            <v>15016804985.786602</v>
          </cell>
          <cell r="K157">
            <v>0</v>
          </cell>
          <cell r="L157">
            <v>0</v>
          </cell>
        </row>
        <row r="158">
          <cell r="H158">
            <v>6625592508.55431</v>
          </cell>
          <cell r="I158">
            <v>15049560126.573364</v>
          </cell>
          <cell r="K158">
            <v>0</v>
          </cell>
          <cell r="L158">
            <v>0</v>
          </cell>
        </row>
        <row r="159">
          <cell r="H159">
            <v>6734725510.587728</v>
          </cell>
          <cell r="I159">
            <v>15100832759.298748</v>
          </cell>
          <cell r="K159">
            <v>0</v>
          </cell>
          <cell r="L159">
            <v>0</v>
          </cell>
        </row>
        <row r="160">
          <cell r="H160">
            <v>6842663998.7529745</v>
          </cell>
          <cell r="I160">
            <v>15146329229.672127</v>
          </cell>
          <cell r="K160">
            <v>0</v>
          </cell>
          <cell r="L160">
            <v>0</v>
          </cell>
        </row>
        <row r="161">
          <cell r="H161">
            <v>6950120982.320524</v>
          </cell>
          <cell r="I161">
            <v>15187784484.422142</v>
          </cell>
          <cell r="K161">
            <v>0</v>
          </cell>
          <cell r="L161">
            <v>0</v>
          </cell>
        </row>
        <row r="162">
          <cell r="H162">
            <v>7076103984.949392</v>
          </cell>
          <cell r="I162">
            <v>15201423388.356792</v>
          </cell>
          <cell r="K162">
            <v>0</v>
          </cell>
          <cell r="L162">
            <v>0</v>
          </cell>
        </row>
        <row r="163">
          <cell r="H163">
            <v>7182014633.489312</v>
          </cell>
          <cell r="I163">
            <v>15233431038.401016</v>
          </cell>
          <cell r="K163">
            <v>0</v>
          </cell>
          <cell r="L163">
            <v>0</v>
          </cell>
        </row>
        <row r="164">
          <cell r="H164">
            <v>7285256140.297454</v>
          </cell>
          <cell r="I164">
            <v>15257190470.320068</v>
          </cell>
          <cell r="K164">
            <v>0</v>
          </cell>
          <cell r="L164">
            <v>0</v>
          </cell>
        </row>
        <row r="165">
          <cell r="H165">
            <v>7403692818.295176</v>
          </cell>
          <cell r="I165">
            <v>15245485289.1458</v>
          </cell>
          <cell r="K165">
            <v>0</v>
          </cell>
          <cell r="L165">
            <v>0</v>
          </cell>
        </row>
        <row r="166">
          <cell r="H166">
            <v>7499183413.408018</v>
          </cell>
          <cell r="I166">
            <v>15248339607.26297</v>
          </cell>
          <cell r="K166">
            <v>0</v>
          </cell>
          <cell r="L166">
            <v>0</v>
          </cell>
        </row>
        <row r="167">
          <cell r="H167">
            <v>7591448464.310766</v>
          </cell>
          <cell r="I167">
            <v>15242778583.174623</v>
          </cell>
          <cell r="K167">
            <v>0</v>
          </cell>
          <cell r="L167">
            <v>0</v>
          </cell>
        </row>
        <row r="168">
          <cell r="H168">
            <v>7680199414.613147</v>
          </cell>
          <cell r="I168">
            <v>15228516617.056166</v>
          </cell>
          <cell r="K168">
            <v>0</v>
          </cell>
          <cell r="L168">
            <v>0</v>
          </cell>
        </row>
        <row r="169">
          <cell r="H169">
            <v>7765141608.942118</v>
          </cell>
          <cell r="I169">
            <v>15205276037.760593</v>
          </cell>
          <cell r="K169">
            <v>0</v>
          </cell>
          <cell r="L169">
            <v>0</v>
          </cell>
        </row>
        <row r="170">
          <cell r="H170">
            <v>7826456943.954472</v>
          </cell>
          <cell r="I170">
            <v>15198159656.50211</v>
          </cell>
          <cell r="K170">
            <v>0</v>
          </cell>
          <cell r="L170">
            <v>0</v>
          </cell>
        </row>
        <row r="171">
          <cell r="H171">
            <v>7900887138.624363</v>
          </cell>
          <cell r="I171">
            <v>15152493452.985538</v>
          </cell>
          <cell r="K171">
            <v>0</v>
          </cell>
          <cell r="L171">
            <v>0</v>
          </cell>
        </row>
        <row r="172">
          <cell r="H172">
            <v>7968959740.288789</v>
          </cell>
          <cell r="I172">
            <v>15094032097.760754</v>
          </cell>
          <cell r="K172">
            <v>0</v>
          </cell>
          <cell r="L172">
            <v>0</v>
          </cell>
        </row>
        <row r="173">
          <cell r="H173">
            <v>8033797808.915565</v>
          </cell>
          <cell r="I173">
            <v>15029080291.312775</v>
          </cell>
          <cell r="K173">
            <v>0</v>
          </cell>
          <cell r="L173">
            <v>0</v>
          </cell>
        </row>
        <row r="174">
          <cell r="H174">
            <v>8098620078.427366</v>
          </cell>
          <cell r="I174">
            <v>14963818357.985283</v>
          </cell>
          <cell r="K174">
            <v>0</v>
          </cell>
          <cell r="L174">
            <v>0</v>
          </cell>
        </row>
        <row r="175">
          <cell r="H175">
            <v>8166740956.701731</v>
          </cell>
          <cell r="I175">
            <v>14904302245.980658</v>
          </cell>
          <cell r="K175">
            <v>0</v>
          </cell>
          <cell r="L175">
            <v>0</v>
          </cell>
        </row>
        <row r="176">
          <cell r="H176">
            <v>8372580164.378195</v>
          </cell>
          <cell r="I176">
            <v>15092624816.598692</v>
          </cell>
          <cell r="K176">
            <v>0</v>
          </cell>
          <cell r="L176">
            <v>0</v>
          </cell>
        </row>
        <row r="177">
          <cell r="H177">
            <v>8716849949.966194</v>
          </cell>
          <cell r="I177">
            <v>15520950361.148333</v>
          </cell>
          <cell r="K177">
            <v>0</v>
          </cell>
          <cell r="L177">
            <v>0</v>
          </cell>
        </row>
        <row r="178">
          <cell r="H178">
            <v>8998046561.133665</v>
          </cell>
          <cell r="I178">
            <v>15825976010.464499</v>
          </cell>
          <cell r="K178">
            <v>0</v>
          </cell>
          <cell r="L178">
            <v>0</v>
          </cell>
        </row>
        <row r="179">
          <cell r="H179">
            <v>9008894635.574415</v>
          </cell>
          <cell r="I179">
            <v>15651901988.34844</v>
          </cell>
          <cell r="K179">
            <v>0</v>
          </cell>
          <cell r="L179">
            <v>0</v>
          </cell>
        </row>
        <row r="180">
          <cell r="H180">
            <v>8496735381.049854</v>
          </cell>
          <cell r="I180">
            <v>14701926977.513535</v>
          </cell>
          <cell r="K180">
            <v>0</v>
          </cell>
          <cell r="L180">
            <v>0</v>
          </cell>
        </row>
        <row r="195">
          <cell r="A195">
            <v>85.26240115025162</v>
          </cell>
          <cell r="M195">
            <v>536621.6334249346</v>
          </cell>
          <cell r="O195">
            <v>3041135413.175371</v>
          </cell>
          <cell r="P195">
            <v>1418590193.854291</v>
          </cell>
        </row>
        <row r="196">
          <cell r="A196">
            <v>85.98901098901099</v>
          </cell>
          <cell r="M196">
            <v>539414.2636223693</v>
          </cell>
          <cell r="O196">
            <v>3056961772.1223965</v>
          </cell>
          <cell r="P196">
            <v>1439569698.8050487</v>
          </cell>
        </row>
        <row r="197">
          <cell r="A197">
            <v>86.90958164642375</v>
          </cell>
          <cell r="M197">
            <v>594815.1808763733</v>
          </cell>
          <cell r="O197">
            <v>3370929157.8728213</v>
          </cell>
          <cell r="P197">
            <v>1678326269.5631115</v>
          </cell>
        </row>
        <row r="198">
          <cell r="A198">
            <v>87.98076923076923</v>
          </cell>
          <cell r="M198">
            <v>653994.1305363154</v>
          </cell>
          <cell r="O198">
            <v>3706307361.648775</v>
          </cell>
          <cell r="P198">
            <v>1704476705.306581</v>
          </cell>
        </row>
        <row r="199">
          <cell r="A199">
            <v>88.88888888888889</v>
          </cell>
          <cell r="M199">
            <v>735968.1073753625</v>
          </cell>
          <cell r="O199">
            <v>4170869258.516312</v>
          </cell>
          <cell r="P199">
            <v>2049099983.1354532</v>
          </cell>
        </row>
        <row r="200">
          <cell r="A200">
            <v>89.93745199166025</v>
          </cell>
          <cell r="M200">
            <v>815688.9224787351</v>
          </cell>
          <cell r="O200">
            <v>4622662065.359956</v>
          </cell>
          <cell r="P200">
            <v>2145829619.353739</v>
          </cell>
        </row>
        <row r="201">
          <cell r="A201">
            <v>90.97691299526161</v>
          </cell>
          <cell r="M201">
            <v>881171.8367016802</v>
          </cell>
          <cell r="O201">
            <v>4993766018.307804</v>
          </cell>
          <cell r="P201">
            <v>2206280296.745569</v>
          </cell>
        </row>
        <row r="202">
          <cell r="A202">
            <v>92.12098581030621</v>
          </cell>
          <cell r="M202">
            <v>968466.9672595311</v>
          </cell>
          <cell r="O202">
            <v>5488483891.016124</v>
          </cell>
          <cell r="P202">
            <v>2615465974.7480116</v>
          </cell>
        </row>
        <row r="203">
          <cell r="A203">
            <v>93.21062684493835</v>
          </cell>
          <cell r="M203">
            <v>1034861.3699225336</v>
          </cell>
          <cell r="O203">
            <v>5669261639.195931</v>
          </cell>
          <cell r="P203">
            <v>2597939146.161535</v>
          </cell>
        </row>
        <row r="204">
          <cell r="A204">
            <v>94.64953651000162</v>
          </cell>
          <cell r="M204">
            <v>1105793.4707144476</v>
          </cell>
          <cell r="O204">
            <v>5848956339.160232</v>
          </cell>
          <cell r="P204">
            <v>2575969593.1340513</v>
          </cell>
        </row>
        <row r="205">
          <cell r="A205">
            <v>95.8111195734958</v>
          </cell>
          <cell r="M205">
            <v>1180101.014556726</v>
          </cell>
          <cell r="O205">
            <v>6019068346.589876</v>
          </cell>
          <cell r="P205">
            <v>2549365340.3268003</v>
          </cell>
        </row>
        <row r="206">
          <cell r="A206">
            <v>97.27324913892079</v>
          </cell>
          <cell r="M206">
            <v>1251105.739947624</v>
          </cell>
          <cell r="O206">
            <v>6144884035.861505</v>
          </cell>
          <cell r="P206">
            <v>2512975906.1979837</v>
          </cell>
        </row>
        <row r="207">
          <cell r="A207">
            <v>98.4993916452616</v>
          </cell>
          <cell r="M207">
            <v>1327227.9822980012</v>
          </cell>
          <cell r="O207">
            <v>6268041525.774545</v>
          </cell>
          <cell r="P207">
            <v>2472228336.184462</v>
          </cell>
        </row>
        <row r="208">
          <cell r="A208">
            <v>99.87850885606495</v>
          </cell>
          <cell r="M208">
            <v>1401141.9189735309</v>
          </cell>
          <cell r="O208">
            <v>6352427175.146245</v>
          </cell>
          <cell r="P208">
            <v>2422231386.1410947</v>
          </cell>
        </row>
        <row r="209">
          <cell r="A209">
            <v>101.23052676244166</v>
          </cell>
          <cell r="M209">
            <v>1477512.5990973674</v>
          </cell>
          <cell r="O209">
            <v>6419561381.734452</v>
          </cell>
          <cell r="P209">
            <v>2349285212.301349</v>
          </cell>
        </row>
        <row r="210">
          <cell r="A210">
            <v>102.56410256410257</v>
          </cell>
          <cell r="M210">
            <v>1552460.2115557613</v>
          </cell>
          <cell r="O210">
            <v>6451927610.462523</v>
          </cell>
          <cell r="P210">
            <v>2273379657.849971</v>
          </cell>
        </row>
        <row r="211">
          <cell r="A211">
            <v>103.92576730906497</v>
          </cell>
          <cell r="M211">
            <v>1627857.34308794</v>
          </cell>
          <cell r="O211">
            <v>6457760950.571831</v>
          </cell>
          <cell r="P211">
            <v>2194458272.2679734</v>
          </cell>
        </row>
        <row r="212">
          <cell r="A212">
            <v>105.28191154894152</v>
          </cell>
          <cell r="M212">
            <v>1704369.491063681</v>
          </cell>
          <cell r="O212">
            <v>6439320983.42497</v>
          </cell>
          <cell r="P212">
            <v>2112621413.341111</v>
          </cell>
        </row>
        <row r="213">
          <cell r="A213">
            <v>106.63060897435896</v>
          </cell>
          <cell r="M213">
            <v>1781593.7308995477</v>
          </cell>
          <cell r="O213">
            <v>6394529623.82711</v>
          </cell>
          <cell r="P213">
            <v>2028131645.6904986</v>
          </cell>
        </row>
        <row r="214">
          <cell r="A214">
            <v>108.03759831191253</v>
          </cell>
          <cell r="M214">
            <v>1857135.8199302685</v>
          </cell>
          <cell r="O214">
            <v>5613193015.739236</v>
          </cell>
          <cell r="P214">
            <v>1725524354.69305</v>
          </cell>
        </row>
        <row r="215">
          <cell r="A215">
            <v>109.30157708400387</v>
          </cell>
          <cell r="M215">
            <v>1934616.8427788047</v>
          </cell>
          <cell r="O215">
            <v>5847379407.298938</v>
          </cell>
          <cell r="P215">
            <v>1549436208.6606</v>
          </cell>
        </row>
        <row r="216">
          <cell r="A216">
            <v>110.69504548264595</v>
          </cell>
          <cell r="M216">
            <v>2011780.7882396106</v>
          </cell>
          <cell r="O216">
            <v>5700569467.925833</v>
          </cell>
          <cell r="P216">
            <v>1467292629.525665</v>
          </cell>
        </row>
        <row r="217">
          <cell r="A217">
            <v>112.10731872983528</v>
          </cell>
          <cell r="M217">
            <v>2089873.844888057</v>
          </cell>
          <cell r="O217">
            <v>5921853465.163269</v>
          </cell>
          <cell r="P217">
            <v>1481944103.057545</v>
          </cell>
        </row>
        <row r="218">
          <cell r="A218">
            <v>113.53404959352915</v>
          </cell>
          <cell r="M218">
            <v>2168537.347054304</v>
          </cell>
          <cell r="O218">
            <v>6144753873.254656</v>
          </cell>
          <cell r="P218">
            <v>1309398136.9269</v>
          </cell>
        </row>
        <row r="219">
          <cell r="A219">
            <v>114.97561742960515</v>
          </cell>
          <cell r="M219">
            <v>2248750.5758663244</v>
          </cell>
          <cell r="O219">
            <v>6372045577.083717</v>
          </cell>
          <cell r="P219">
            <v>1321888320.078417</v>
          </cell>
        </row>
        <row r="220">
          <cell r="A220">
            <v>116.41429436705027</v>
          </cell>
          <cell r="M220">
            <v>2331468.7446891065</v>
          </cell>
          <cell r="O220">
            <v>6606435263.271398</v>
          </cell>
          <cell r="P220">
            <v>1334087768.6187189</v>
          </cell>
        </row>
        <row r="221">
          <cell r="A221">
            <v>117.88552679547941</v>
          </cell>
          <cell r="M221">
            <v>2415801.7563579977</v>
          </cell>
          <cell r="O221">
            <v>6389040707.518041</v>
          </cell>
          <cell r="P221">
            <v>1256313865.2289107</v>
          </cell>
        </row>
        <row r="222">
          <cell r="A222">
            <v>119.35370565507552</v>
          </cell>
          <cell r="M222">
            <v>2501575.8448539893</v>
          </cell>
          <cell r="O222">
            <v>6615886367.187284</v>
          </cell>
          <cell r="P222">
            <v>1086266110.315256</v>
          </cell>
        </row>
        <row r="223">
          <cell r="A223">
            <v>120.81627127821585</v>
          </cell>
          <cell r="M223">
            <v>2591117.650308843</v>
          </cell>
          <cell r="O223">
            <v>6852696460.8011675</v>
          </cell>
          <cell r="P223">
            <v>1095482273.3008857</v>
          </cell>
        </row>
        <row r="224">
          <cell r="A224">
            <v>122.3076923076923</v>
          </cell>
          <cell r="M224">
            <v>2682817.6041341224</v>
          </cell>
          <cell r="O224">
            <v>6588413169.4025</v>
          </cell>
          <cell r="P224">
            <v>1025536608.6262214</v>
          </cell>
        </row>
        <row r="225">
          <cell r="A225">
            <v>123.81729200652528</v>
          </cell>
          <cell r="M225">
            <v>2778699.5154983485</v>
          </cell>
          <cell r="O225">
            <v>6823878169.5449295</v>
          </cell>
          <cell r="P225">
            <v>861270510.4259651</v>
          </cell>
        </row>
        <row r="226">
          <cell r="A226">
            <v>125.4326356799855</v>
          </cell>
          <cell r="M226">
            <v>2876950.7846248136</v>
          </cell>
          <cell r="O226">
            <v>6521687809.896375</v>
          </cell>
          <cell r="P226">
            <v>801009216.0843146</v>
          </cell>
        </row>
        <row r="227">
          <cell r="A227">
            <v>127.0073841502413</v>
          </cell>
          <cell r="M227">
            <v>2980147.6709239883</v>
          </cell>
          <cell r="O227">
            <v>6755622251.525816</v>
          </cell>
          <cell r="P227">
            <v>806876071.529741</v>
          </cell>
        </row>
        <row r="228">
          <cell r="A228">
            <v>128.6021866174538</v>
          </cell>
          <cell r="M228">
            <v>3087182.00976433</v>
          </cell>
          <cell r="O228">
            <v>6998255718.384516</v>
          </cell>
          <cell r="P228">
            <v>649989971.7579335</v>
          </cell>
        </row>
        <row r="229">
          <cell r="A229">
            <v>130.21057155135367</v>
          </cell>
          <cell r="M229">
            <v>3202153.609901046</v>
          </cell>
          <cell r="O229">
            <v>7258881964.444432</v>
          </cell>
          <cell r="P229">
            <v>654169088.9980701</v>
          </cell>
        </row>
        <row r="230">
          <cell r="A230">
            <v>131.86371713321833</v>
          </cell>
          <cell r="M230">
            <v>3324293.7064020885</v>
          </cell>
          <cell r="O230">
            <v>7535758295.700234</v>
          </cell>
          <cell r="P230">
            <v>657932581.4724001</v>
          </cell>
        </row>
        <row r="231">
          <cell r="A231">
            <v>133.54358645838465</v>
          </cell>
          <cell r="M231">
            <v>3464056.7090389854</v>
          </cell>
          <cell r="O231">
            <v>7852583552.302751</v>
          </cell>
          <cell r="P231">
            <v>495969076.45701593</v>
          </cell>
        </row>
        <row r="232">
          <cell r="A232">
            <v>135.2979945391206</v>
          </cell>
          <cell r="M232">
            <v>3624348.4455394344</v>
          </cell>
          <cell r="O232">
            <v>7531282808.942021</v>
          </cell>
          <cell r="P232">
            <v>456718672.2473847</v>
          </cell>
        </row>
        <row r="233">
          <cell r="A233">
            <v>137.08173217375673</v>
          </cell>
          <cell r="M233">
            <v>3792806.922158188</v>
          </cell>
          <cell r="O233">
            <v>7164849326.389452</v>
          </cell>
          <cell r="P233">
            <v>416870626.6700601</v>
          </cell>
        </row>
        <row r="234">
          <cell r="A234">
            <v>138.91188265317064</v>
          </cell>
          <cell r="M234">
            <v>3968425.265037797</v>
          </cell>
          <cell r="O234">
            <v>6746943017.011916</v>
          </cell>
          <cell r="P234">
            <v>376480926.36333126</v>
          </cell>
        </row>
        <row r="235">
          <cell r="A235">
            <v>140.85360858523796</v>
          </cell>
          <cell r="M235">
            <v>4149890.11158162</v>
          </cell>
          <cell r="O235">
            <v>6271521431.127723</v>
          </cell>
          <cell r="P235">
            <v>223739951.83410004</v>
          </cell>
        </row>
        <row r="236">
          <cell r="A236">
            <v>142.7448219210233</v>
          </cell>
          <cell r="M236">
            <v>4335595.286450324</v>
          </cell>
          <cell r="O236">
            <v>5733147329.567045</v>
          </cell>
          <cell r="P236">
            <v>196166687.462754</v>
          </cell>
        </row>
        <row r="237">
          <cell r="A237">
            <v>144.68562035342026</v>
          </cell>
          <cell r="M237">
            <v>4525551.444567591</v>
          </cell>
          <cell r="O237">
            <v>5129429715.452079</v>
          </cell>
          <cell r="P237">
            <v>168341502.62942126</v>
          </cell>
        </row>
        <row r="238">
          <cell r="A238">
            <v>146.62691682881982</v>
          </cell>
          <cell r="M238">
            <v>4721241.115526217</v>
          </cell>
          <cell r="O238">
            <v>4459359772.399371</v>
          </cell>
          <cell r="P238">
            <v>140391162.60246924</v>
          </cell>
        </row>
        <row r="239">
          <cell r="A239">
            <v>148.53122011203715</v>
          </cell>
          <cell r="M239">
            <v>4919444.147479838</v>
          </cell>
          <cell r="O239">
            <v>3717254983.9394526</v>
          </cell>
          <cell r="P239">
            <v>112396733.80803272</v>
          </cell>
        </row>
        <row r="240">
          <cell r="A240">
            <v>150.54383435984798</v>
          </cell>
          <cell r="M240">
            <v>5117862.285272525</v>
          </cell>
          <cell r="O240">
            <v>2900388516.981789</v>
          </cell>
          <cell r="P240">
            <v>42196791.91500703</v>
          </cell>
        </row>
        <row r="241">
          <cell r="A241">
            <v>152.50562487216197</v>
          </cell>
          <cell r="M241">
            <v>5403705.160765323</v>
          </cell>
          <cell r="O241">
            <v>2041587356.0516486</v>
          </cell>
          <cell r="P241">
            <v>28633736.03175931</v>
          </cell>
        </row>
        <row r="242">
          <cell r="A242">
            <v>154.53650856130685</v>
          </cell>
          <cell r="M242">
            <v>5785895.577441847</v>
          </cell>
          <cell r="O242">
            <v>1092991836.4261239</v>
          </cell>
          <cell r="P242">
            <v>14799595.62178329</v>
          </cell>
        </row>
        <row r="243">
          <cell r="A243">
            <v>156.57069513724804</v>
          </cell>
          <cell r="M243">
            <v>6133262.738203723</v>
          </cell>
          <cell r="O243">
            <v>1158611664.138797</v>
          </cell>
          <cell r="P243">
            <v>15169177.594756333</v>
          </cell>
        </row>
        <row r="244">
          <cell r="A244">
            <v>158.6236002475944</v>
          </cell>
          <cell r="M244">
            <v>6300749.41184145</v>
          </cell>
          <cell r="O244">
            <v>1190250943.5806742</v>
          </cell>
          <cell r="P244">
            <v>15081011.40684182</v>
          </cell>
        </row>
        <row r="245">
          <cell r="A245">
            <v>160.89324766704246</v>
          </cell>
          <cell r="M245">
            <v>6123633.863413559</v>
          </cell>
          <cell r="O245">
            <v>1156792709.5104675</v>
          </cell>
          <cell r="P245">
            <v>14190494.530082818</v>
          </cell>
        </row>
        <row r="258">
          <cell r="B258">
            <v>23821.988399705042</v>
          </cell>
          <cell r="C258">
            <v>111587.20881967098</v>
          </cell>
          <cell r="K258">
            <v>213.15600287562904</v>
          </cell>
          <cell r="L258">
            <v>435.93749999999994</v>
          </cell>
          <cell r="M258">
            <v>247.03125</v>
          </cell>
          <cell r="N258">
            <v>30090.932715416893</v>
          </cell>
        </row>
        <row r="259">
          <cell r="B259">
            <v>27693.142998469848</v>
          </cell>
          <cell r="C259">
            <v>126425.21803649279</v>
          </cell>
          <cell r="H259">
            <v>0.125</v>
          </cell>
          <cell r="I259">
            <v>300</v>
          </cell>
          <cell r="K259">
            <v>214.97252747252747</v>
          </cell>
          <cell r="L259">
            <v>435.9375000000001</v>
          </cell>
          <cell r="M259">
            <v>247.03125</v>
          </cell>
          <cell r="N259">
            <v>38529.59025874066</v>
          </cell>
        </row>
        <row r="260">
          <cell r="B260">
            <v>30146.57836800332</v>
          </cell>
          <cell r="C260">
            <v>141457.02157293865</v>
          </cell>
          <cell r="H260">
            <v>0.248</v>
          </cell>
          <cell r="I260">
            <v>400</v>
          </cell>
          <cell r="K260">
            <v>217.27395411605937</v>
          </cell>
          <cell r="L260">
            <v>435.93749999999994</v>
          </cell>
          <cell r="M260">
            <v>247.03125</v>
          </cell>
          <cell r="N260">
            <v>46379.35133538973</v>
          </cell>
        </row>
        <row r="261">
          <cell r="B261">
            <v>35197.60077539198</v>
          </cell>
          <cell r="C261">
            <v>157821.50025095113</v>
          </cell>
          <cell r="H261">
            <v>0.157</v>
          </cell>
          <cell r="I261">
            <v>600</v>
          </cell>
          <cell r="K261">
            <v>219.95192307692307</v>
          </cell>
          <cell r="L261">
            <v>435.9375</v>
          </cell>
          <cell r="M261">
            <v>247.03125</v>
          </cell>
          <cell r="N261">
            <v>57905.73030790293</v>
          </cell>
        </row>
        <row r="262">
          <cell r="B262">
            <v>41462.99196480916</v>
          </cell>
          <cell r="C262">
            <v>179672.96518083967</v>
          </cell>
          <cell r="H262">
            <v>0.11</v>
          </cell>
          <cell r="I262">
            <v>800</v>
          </cell>
          <cell r="K262">
            <v>222.22222222222223</v>
          </cell>
          <cell r="L262">
            <v>435.93749999999994</v>
          </cell>
          <cell r="M262">
            <v>247.03125000000003</v>
          </cell>
          <cell r="N262">
            <v>72560.23593841604</v>
          </cell>
        </row>
        <row r="263">
          <cell r="B263">
            <v>45380.69611507941</v>
          </cell>
          <cell r="C263">
            <v>202467.72112881584</v>
          </cell>
          <cell r="H263">
            <v>0.081</v>
          </cell>
          <cell r="I263">
            <v>1000</v>
          </cell>
          <cell r="K263">
            <v>224.84362997915065</v>
          </cell>
          <cell r="L263">
            <v>435.9374999999999</v>
          </cell>
          <cell r="M263">
            <v>247.03125000000006</v>
          </cell>
          <cell r="N263">
            <v>88434.17704477013</v>
          </cell>
        </row>
        <row r="264">
          <cell r="B264">
            <v>50814.62754242978</v>
          </cell>
          <cell r="C264">
            <v>221736.55654878452</v>
          </cell>
          <cell r="H264">
            <v>0.057</v>
          </cell>
          <cell r="I264">
            <v>1200</v>
          </cell>
          <cell r="K264">
            <v>227.44228248815404</v>
          </cell>
          <cell r="L264">
            <v>435.93750000000006</v>
          </cell>
          <cell r="M264">
            <v>247.03125000000003</v>
          </cell>
          <cell r="N264">
            <v>102784.13298355116</v>
          </cell>
        </row>
        <row r="265">
          <cell r="B265">
            <v>57660.85224266953</v>
          </cell>
          <cell r="C265">
            <v>248294.69026945447</v>
          </cell>
          <cell r="H265">
            <v>0.041</v>
          </cell>
          <cell r="I265">
            <v>1400</v>
          </cell>
          <cell r="K265">
            <v>230.30246452576552</v>
          </cell>
          <cell r="L265">
            <v>435.9375</v>
          </cell>
          <cell r="M265">
            <v>247.03125000000006</v>
          </cell>
          <cell r="N265">
            <v>122382.2170048496</v>
          </cell>
        </row>
        <row r="266">
          <cell r="B266">
            <v>63215.513547304094</v>
          </cell>
          <cell r="C266">
            <v>268080.6037469007</v>
          </cell>
          <cell r="H266">
            <v>0.03</v>
          </cell>
          <cell r="I266">
            <v>1600</v>
          </cell>
          <cell r="K266">
            <v>233.02656711234587</v>
          </cell>
          <cell r="L266">
            <v>421.4062500000001</v>
          </cell>
          <cell r="M266">
            <v>238.796875</v>
          </cell>
          <cell r="N266">
            <v>140478.9189940091</v>
          </cell>
        </row>
        <row r="267">
          <cell r="B267">
            <v>69112.09191965299</v>
          </cell>
          <cell r="C267">
            <v>290505.06434023625</v>
          </cell>
          <cell r="H267">
            <v>0.023</v>
          </cell>
          <cell r="I267">
            <v>1800</v>
          </cell>
          <cell r="K267">
            <v>236.62384127500405</v>
          </cell>
          <cell r="L267">
            <v>406.875</v>
          </cell>
          <cell r="M267">
            <v>230.5625</v>
          </cell>
          <cell r="N267">
            <v>162823.40299714854</v>
          </cell>
        </row>
        <row r="268">
          <cell r="B268">
            <v>75001.45474839173</v>
          </cell>
          <cell r="C268">
            <v>314068.59175889037</v>
          </cell>
          <cell r="H268">
            <v>0.049</v>
          </cell>
          <cell r="I268">
            <v>2000</v>
          </cell>
          <cell r="K268">
            <v>239.52779893373952</v>
          </cell>
          <cell r="L268">
            <v>392.34375</v>
          </cell>
          <cell r="M268">
            <v>222.32812500000003</v>
          </cell>
          <cell r="N268">
            <v>183987.94367964842</v>
          </cell>
        </row>
        <row r="269">
          <cell r="B269">
            <v>80754.2526252442</v>
          </cell>
          <cell r="C269">
            <v>335890.87686152296</v>
          </cell>
          <cell r="H269">
            <v>0.021</v>
          </cell>
          <cell r="I269">
            <v>2250</v>
          </cell>
          <cell r="K269">
            <v>243.18312284730197</v>
          </cell>
          <cell r="L269">
            <v>377.8125000000001</v>
          </cell>
          <cell r="M269">
            <v>214.09375000000003</v>
          </cell>
          <cell r="N269">
            <v>205981.86176873883</v>
          </cell>
        </row>
        <row r="270">
          <cell r="B270">
            <v>87779.62845886251</v>
          </cell>
          <cell r="C270">
            <v>359311.2791582772</v>
          </cell>
          <cell r="H270">
            <v>0.016</v>
          </cell>
          <cell r="I270">
            <v>2550</v>
          </cell>
          <cell r="K270">
            <v>246.248479113154</v>
          </cell>
          <cell r="L270">
            <v>363.28125000000006</v>
          </cell>
          <cell r="M270">
            <v>205.85937499999997</v>
          </cell>
          <cell r="N270">
            <v>231738.21913139705</v>
          </cell>
        </row>
        <row r="271">
          <cell r="B271">
            <v>93565.40360424246</v>
          </cell>
          <cell r="C271">
            <v>381279.0196872881</v>
          </cell>
          <cell r="H271">
            <v>0.012</v>
          </cell>
          <cell r="I271">
            <v>2850</v>
          </cell>
          <cell r="K271">
            <v>249.6962721401624</v>
          </cell>
          <cell r="L271">
            <v>348.74999999999994</v>
          </cell>
          <cell r="M271">
            <v>197.62500000000006</v>
          </cell>
          <cell r="N271">
            <v>256135.29236661375</v>
          </cell>
        </row>
        <row r="272">
          <cell r="B272">
            <v>100526.96481200441</v>
          </cell>
          <cell r="C272">
            <v>404445.6956389945</v>
          </cell>
          <cell r="H272">
            <v>0.01</v>
          </cell>
          <cell r="I272">
            <v>3150</v>
          </cell>
          <cell r="K272">
            <v>253.07631690610413</v>
          </cell>
          <cell r="L272">
            <v>334.21875</v>
          </cell>
          <cell r="M272">
            <v>189.390625</v>
          </cell>
          <cell r="N272">
            <v>282878.2033081985</v>
          </cell>
        </row>
        <row r="273">
          <cell r="B273">
            <v>107469.02894140712</v>
          </cell>
          <cell r="C273">
            <v>427539.83252777177</v>
          </cell>
          <cell r="H273">
            <v>0.043</v>
          </cell>
          <cell r="I273">
            <v>4000</v>
          </cell>
          <cell r="K273">
            <v>256.4102564102564</v>
          </cell>
          <cell r="L273">
            <v>319.6875000000001</v>
          </cell>
          <cell r="M273">
            <v>181.15625000000003</v>
          </cell>
          <cell r="N273">
            <v>309557.5290160096</v>
          </cell>
        </row>
        <row r="274">
          <cell r="B274">
            <v>114358.43700546102</v>
          </cell>
          <cell r="C274">
            <v>450432.21106232604</v>
          </cell>
          <cell r="K274">
            <v>259.8144182726624</v>
          </cell>
          <cell r="L274">
            <v>305.15625000000006</v>
          </cell>
          <cell r="M274">
            <v>172.921875</v>
          </cell>
          <cell r="N274">
            <v>338407.6197100377</v>
          </cell>
        </row>
        <row r="275">
          <cell r="B275">
            <v>121241.05818784052</v>
          </cell>
          <cell r="C275">
            <v>473306.43869483896</v>
          </cell>
          <cell r="K275">
            <v>263.2047788723538</v>
          </cell>
          <cell r="L275">
            <v>290.625</v>
          </cell>
          <cell r="M275">
            <v>164.68750000000003</v>
          </cell>
          <cell r="N275">
            <v>366054.73337482614</v>
          </cell>
        </row>
        <row r="276">
          <cell r="B276">
            <v>128088.43816924853</v>
          </cell>
          <cell r="C276">
            <v>494887.1474720966</v>
          </cell>
          <cell r="K276">
            <v>266.5765224358974</v>
          </cell>
          <cell r="L276">
            <v>276.09374999999994</v>
          </cell>
          <cell r="M276">
            <v>156.45312499999997</v>
          </cell>
          <cell r="N276">
            <v>393580.837283691</v>
          </cell>
        </row>
        <row r="277">
          <cell r="B277">
            <v>133732.38527988782</v>
          </cell>
          <cell r="C277">
            <v>517486.18651782686</v>
          </cell>
          <cell r="K277">
            <v>270.0939957797813</v>
          </cell>
          <cell r="L277">
            <v>232.49999999999997</v>
          </cell>
          <cell r="M277">
            <v>131.75000000000003</v>
          </cell>
          <cell r="N277">
            <v>420966.29105495126</v>
          </cell>
        </row>
        <row r="278">
          <cell r="B278">
            <v>141670.62113986444</v>
          </cell>
          <cell r="C278">
            <v>539974.0887707948</v>
          </cell>
          <cell r="K278">
            <v>273.25394271000965</v>
          </cell>
          <cell r="L278">
            <v>232.5</v>
          </cell>
          <cell r="M278">
            <v>131.75</v>
          </cell>
          <cell r="N278">
            <v>448236.555409735</v>
          </cell>
        </row>
        <row r="279">
          <cell r="B279">
            <v>148419.5624753142</v>
          </cell>
          <cell r="C279">
            <v>563530.5262734586</v>
          </cell>
          <cell r="K279">
            <v>276.73761370661487</v>
          </cell>
          <cell r="L279">
            <v>217.96874999999994</v>
          </cell>
          <cell r="M279">
            <v>123.51562500000003</v>
          </cell>
          <cell r="N279">
            <v>474246.8832219024</v>
          </cell>
        </row>
        <row r="280">
          <cell r="B280">
            <v>156306.35404979927</v>
          </cell>
          <cell r="C280">
            <v>584701.5466307306</v>
          </cell>
          <cell r="K280">
            <v>280.2682968245882</v>
          </cell>
          <cell r="L280">
            <v>217.96875000000006</v>
          </cell>
          <cell r="M280">
            <v>123.51562500000001</v>
          </cell>
          <cell r="N280">
            <v>500180.3329593577</v>
          </cell>
        </row>
        <row r="281">
          <cell r="B281">
            <v>162987.08205472113</v>
          </cell>
          <cell r="C281">
            <v>606866.7948846</v>
          </cell>
          <cell r="K281">
            <v>283.8351239838229</v>
          </cell>
          <cell r="L281">
            <v>217.96874999999994</v>
          </cell>
          <cell r="M281">
            <v>123.51562500000001</v>
          </cell>
          <cell r="N281">
            <v>521327.47522467544</v>
          </cell>
        </row>
        <row r="282">
          <cell r="B282">
            <v>170761.97292366135</v>
          </cell>
          <cell r="C282">
            <v>627665.6302058904</v>
          </cell>
          <cell r="K282">
            <v>287.4390435740129</v>
          </cell>
          <cell r="L282">
            <v>217.96875</v>
          </cell>
          <cell r="M282">
            <v>123.51562499999997</v>
          </cell>
          <cell r="N282">
            <v>548053.629315805</v>
          </cell>
        </row>
        <row r="283">
          <cell r="B283">
            <v>177306.7588553691</v>
          </cell>
          <cell r="C283">
            <v>650508.56333301</v>
          </cell>
          <cell r="K283">
            <v>291.0357359176257</v>
          </cell>
          <cell r="L283">
            <v>217.96875</v>
          </cell>
          <cell r="M283">
            <v>123.515625</v>
          </cell>
          <cell r="N283">
            <v>571065.9246250849</v>
          </cell>
        </row>
        <row r="284">
          <cell r="B284">
            <v>186095.99834997414</v>
          </cell>
          <cell r="C284">
            <v>670864.5866443512</v>
          </cell>
          <cell r="K284">
            <v>294.7138169886985</v>
          </cell>
          <cell r="L284">
            <v>203.43749999999997</v>
          </cell>
          <cell r="M284">
            <v>115.28125000000001</v>
          </cell>
          <cell r="N284">
            <v>591601.476236029</v>
          </cell>
        </row>
        <row r="285">
          <cell r="B285">
            <v>193662.99486043252</v>
          </cell>
          <cell r="C285">
            <v>690998.7331410699</v>
          </cell>
          <cell r="K285">
            <v>298.3842641376888</v>
          </cell>
          <cell r="L285">
            <v>203.4375</v>
          </cell>
          <cell r="M285">
            <v>115.28124999999999</v>
          </cell>
          <cell r="N285">
            <v>611929.2263637335</v>
          </cell>
        </row>
        <row r="286">
          <cell r="B286">
            <v>200020.10975035178</v>
          </cell>
          <cell r="C286">
            <v>710928.6186555361</v>
          </cell>
          <cell r="K286">
            <v>302.0406781955396</v>
          </cell>
          <cell r="L286">
            <v>203.4375</v>
          </cell>
          <cell r="M286">
            <v>115.28125</v>
          </cell>
          <cell r="N286">
            <v>629777.6026996791</v>
          </cell>
        </row>
        <row r="287">
          <cell r="B287">
            <v>207422.6015090953</v>
          </cell>
          <cell r="C287">
            <v>730537.8437765389</v>
          </cell>
          <cell r="K287">
            <v>305.7692307692308</v>
          </cell>
          <cell r="L287">
            <v>188.90625</v>
          </cell>
          <cell r="M287">
            <v>107.04687499999999</v>
          </cell>
          <cell r="N287">
            <v>647340.8662481654</v>
          </cell>
        </row>
        <row r="288">
          <cell r="B288">
            <v>215843.380189978</v>
          </cell>
          <cell r="C288">
            <v>748635.7239220815</v>
          </cell>
          <cell r="K288">
            <v>309.5432300163132</v>
          </cell>
          <cell r="L288">
            <v>188.90625</v>
          </cell>
          <cell r="M288">
            <v>107.04687500000003</v>
          </cell>
          <cell r="N288">
            <v>664570.4074270375</v>
          </cell>
        </row>
        <row r="289">
          <cell r="B289">
            <v>224177.98321751796</v>
          </cell>
          <cell r="C289">
            <v>767639.7607145312</v>
          </cell>
          <cell r="K289">
            <v>313.58158919996373</v>
          </cell>
          <cell r="L289">
            <v>174.375</v>
          </cell>
          <cell r="M289">
            <v>98.81250000000003</v>
          </cell>
          <cell r="N289">
            <v>679327.2218712664</v>
          </cell>
        </row>
        <row r="290">
          <cell r="B290">
            <v>231325.35878054434</v>
          </cell>
          <cell r="C290">
            <v>784249.38708526</v>
          </cell>
          <cell r="K290">
            <v>317.51846037560324</v>
          </cell>
          <cell r="L290">
            <v>174.375</v>
          </cell>
          <cell r="M290">
            <v>98.81250000000003</v>
          </cell>
          <cell r="N290">
            <v>695104.4927259283</v>
          </cell>
        </row>
        <row r="291">
          <cell r="B291">
            <v>240588.8383428866</v>
          </cell>
          <cell r="C291">
            <v>800463.798598763</v>
          </cell>
          <cell r="K291">
            <v>321.5054665436345</v>
          </cell>
          <cell r="L291">
            <v>174.37500000000003</v>
          </cell>
          <cell r="M291">
            <v>98.81250000000003</v>
          </cell>
          <cell r="N291">
            <v>709399.7990390721</v>
          </cell>
        </row>
        <row r="292">
          <cell r="B292">
            <v>247439.14258326264</v>
          </cell>
          <cell r="C292">
            <v>816213.280285966</v>
          </cell>
          <cell r="K292">
            <v>325.5264288783842</v>
          </cell>
          <cell r="L292">
            <v>174.37499999999997</v>
          </cell>
          <cell r="M292">
            <v>98.81250000000003</v>
          </cell>
          <cell r="N292">
            <v>724403.2816804114</v>
          </cell>
        </row>
        <row r="293">
          <cell r="B293">
            <v>255200.5560731071</v>
          </cell>
          <cell r="C293">
            <v>831352.0298276762</v>
          </cell>
          <cell r="K293">
            <v>329.6592928330458</v>
          </cell>
          <cell r="L293">
            <v>174.375</v>
          </cell>
          <cell r="M293">
            <v>98.81250000000001</v>
          </cell>
          <cell r="N293">
            <v>737741.3455039165</v>
          </cell>
        </row>
        <row r="294">
          <cell r="B294">
            <v>264330.0726999931</v>
          </cell>
          <cell r="C294">
            <v>845189.8543054402</v>
          </cell>
          <cell r="K294">
            <v>333.85896614596163</v>
          </cell>
          <cell r="L294">
            <v>174.375</v>
          </cell>
          <cell r="M294">
            <v>98.81250000000001</v>
          </cell>
          <cell r="N294">
            <v>753007.5180277114</v>
          </cell>
        </row>
        <row r="295">
          <cell r="B295">
            <v>271964.89101291314</v>
          </cell>
          <cell r="C295">
            <v>862517.2257838105</v>
          </cell>
          <cell r="K295">
            <v>338.2449863478015</v>
          </cell>
          <cell r="L295">
            <v>159.84375</v>
          </cell>
          <cell r="M295">
            <v>90.57812499999999</v>
          </cell>
          <cell r="N295">
            <v>770382.1810733132</v>
          </cell>
        </row>
        <row r="296">
          <cell r="B296">
            <v>281687.99948192394</v>
          </cell>
          <cell r="C296">
            <v>878334.2346050541</v>
          </cell>
          <cell r="K296">
            <v>342.70433043439186</v>
          </cell>
          <cell r="L296">
            <v>145.3125</v>
          </cell>
          <cell r="M296">
            <v>82.34375000000001</v>
          </cell>
          <cell r="N296">
            <v>788504.5969749917</v>
          </cell>
        </row>
        <row r="297">
          <cell r="B297">
            <v>288995.25507111184</v>
          </cell>
          <cell r="C297">
            <v>892452.7800280314</v>
          </cell>
          <cell r="K297">
            <v>347.2797066329266</v>
          </cell>
          <cell r="L297">
            <v>130.78125</v>
          </cell>
          <cell r="M297">
            <v>74.10937500000001</v>
          </cell>
          <cell r="N297">
            <v>806086.3819608025</v>
          </cell>
        </row>
        <row r="298">
          <cell r="B298">
            <v>298473.71607006853</v>
          </cell>
          <cell r="C298">
            <v>906475.730286875</v>
          </cell>
          <cell r="K298">
            <v>352.1340214630949</v>
          </cell>
          <cell r="L298">
            <v>116.24999999999999</v>
          </cell>
          <cell r="M298">
            <v>65.875</v>
          </cell>
          <cell r="N298">
            <v>825777.2811271896</v>
          </cell>
        </row>
        <row r="299">
          <cell r="B299">
            <v>306612.945722002</v>
          </cell>
          <cell r="C299">
            <v>918735.9129008191</v>
          </cell>
          <cell r="K299">
            <v>356.8620548025582</v>
          </cell>
          <cell r="L299">
            <v>101.71875</v>
          </cell>
          <cell r="M299">
            <v>57.640625000000014</v>
          </cell>
          <cell r="N299">
            <v>843737.0628680991</v>
          </cell>
        </row>
        <row r="300">
          <cell r="B300">
            <v>313358.15396058396</v>
          </cell>
          <cell r="C300">
            <v>929079.4389357665</v>
          </cell>
          <cell r="K300">
            <v>361.71405088355067</v>
          </cell>
          <cell r="L300">
            <v>87.1875</v>
          </cell>
          <cell r="M300">
            <v>49.406250000000014</v>
          </cell>
          <cell r="N300">
            <v>864208.8035544526</v>
          </cell>
        </row>
        <row r="301">
          <cell r="B301">
            <v>321105.7676065881</v>
          </cell>
          <cell r="C301">
            <v>937015.1239031838</v>
          </cell>
          <cell r="K301">
            <v>366.56729207204955</v>
          </cell>
          <cell r="L301">
            <v>72.65624999999999</v>
          </cell>
          <cell r="M301">
            <v>41.171875</v>
          </cell>
          <cell r="N301">
            <v>885506.6901915468</v>
          </cell>
        </row>
        <row r="302">
          <cell r="B302">
            <v>327817.24661127303</v>
          </cell>
          <cell r="C302">
            <v>947391.842706579</v>
          </cell>
          <cell r="K302">
            <v>371.32805028009284</v>
          </cell>
          <cell r="L302">
            <v>58.125</v>
          </cell>
          <cell r="M302">
            <v>32.9375</v>
          </cell>
          <cell r="N302">
            <v>906961.0489578554</v>
          </cell>
        </row>
        <row r="303">
          <cell r="B303">
            <v>334650.419931558</v>
          </cell>
          <cell r="C303">
            <v>955988.3331595322</v>
          </cell>
          <cell r="K303">
            <v>376.35958589961996</v>
          </cell>
          <cell r="L303">
            <v>43.59375000000001</v>
          </cell>
          <cell r="M303">
            <v>24.703125</v>
          </cell>
          <cell r="N303">
            <v>930916.8033275262</v>
          </cell>
        </row>
        <row r="304">
          <cell r="B304">
            <v>347128.35934539925</v>
          </cell>
          <cell r="C304">
            <v>978371.3312760456</v>
          </cell>
          <cell r="K304">
            <v>381.26406218040495</v>
          </cell>
          <cell r="L304">
            <v>29.062500000000004</v>
          </cell>
          <cell r="M304">
            <v>16.468750000000004</v>
          </cell>
          <cell r="N304">
            <v>970632.8009721673</v>
          </cell>
        </row>
        <row r="305">
          <cell r="B305">
            <v>365532.86368014815</v>
          </cell>
          <cell r="C305">
            <v>1018026.1063241512</v>
          </cell>
          <cell r="K305">
            <v>386.3412714032671</v>
          </cell>
          <cell r="L305">
            <v>14.531249999999998</v>
          </cell>
          <cell r="M305">
            <v>8.234375</v>
          </cell>
          <cell r="N305">
            <v>1029413.4229497008</v>
          </cell>
        </row>
        <row r="306">
          <cell r="B306">
            <v>381511.50732615613</v>
          </cell>
          <cell r="C306">
            <v>1049156.6451469294</v>
          </cell>
          <cell r="K306">
            <v>391.4267378431201</v>
          </cell>
          <cell r="L306">
            <v>14.53125</v>
          </cell>
          <cell r="M306">
            <v>8.234375</v>
          </cell>
          <cell r="N306">
            <v>1082887.8454897907</v>
          </cell>
        </row>
        <row r="307">
          <cell r="B307">
            <v>386089.4554539758</v>
          </cell>
          <cell r="C307">
            <v>1047627.8059930269</v>
          </cell>
          <cell r="K307">
            <v>396.559000618986</v>
          </cell>
          <cell r="L307">
            <v>14.531250000000004</v>
          </cell>
          <cell r="M307">
            <v>8.234375</v>
          </cell>
          <cell r="N307">
            <v>1105253.0978518294</v>
          </cell>
        </row>
        <row r="308">
          <cell r="B308">
            <v>369883.92463571834</v>
          </cell>
          <cell r="C308">
            <v>990683.2601354326</v>
          </cell>
          <cell r="K308">
            <v>402.23311916760616</v>
          </cell>
          <cell r="L308">
            <v>14.531249999999996</v>
          </cell>
          <cell r="M308">
            <v>8.234375000000002</v>
          </cell>
          <cell r="N308">
            <v>1067472.0281153626</v>
          </cell>
        </row>
        <row r="317">
          <cell r="L317">
            <v>1569743.656654248</v>
          </cell>
          <cell r="M317">
            <v>423780.63574212126</v>
          </cell>
          <cell r="N317">
            <v>1522099.679854838</v>
          </cell>
        </row>
        <row r="318">
          <cell r="L318">
            <v>1407534.0941396197</v>
          </cell>
          <cell r="M318">
            <v>390112.1013697492</v>
          </cell>
          <cell r="N318">
            <v>1429206.9886601614</v>
          </cell>
        </row>
        <row r="319">
          <cell r="L319">
            <v>1262677.8401059853</v>
          </cell>
          <cell r="M319">
            <v>358280.48906588566</v>
          </cell>
          <cell r="N319">
            <v>1342682.2211595324</v>
          </cell>
        </row>
        <row r="320">
          <cell r="H320">
            <v>0.14983001897027579</v>
          </cell>
          <cell r="I320">
            <v>0.3627242364548556</v>
          </cell>
          <cell r="J320">
            <v>150</v>
          </cell>
          <cell r="L320">
            <v>1147895.9478684287</v>
          </cell>
          <cell r="M320">
            <v>334944.91060453653</v>
          </cell>
          <cell r="N320">
            <v>1279603.099156992</v>
          </cell>
        </row>
        <row r="321">
          <cell r="H321">
            <v>0.1645757342594487</v>
          </cell>
          <cell r="I321">
            <v>0.10500523721222094</v>
          </cell>
          <cell r="J321">
            <v>175</v>
          </cell>
          <cell r="L321">
            <v>1078037.791085038</v>
          </cell>
          <cell r="M321">
            <v>322489.9375040712</v>
          </cell>
          <cell r="N321">
            <v>1261166.0055962785</v>
          </cell>
        </row>
        <row r="322">
          <cell r="H322">
            <v>0.4006359098537644</v>
          </cell>
          <cell r="I322">
            <v>0.4494627215760281</v>
          </cell>
          <cell r="J322">
            <v>200</v>
          </cell>
          <cell r="L322">
            <v>1005356.960087913</v>
          </cell>
          <cell r="M322">
            <v>309519.6196566954</v>
          </cell>
          <cell r="N322">
            <v>1234587.6558486987</v>
          </cell>
        </row>
        <row r="323">
          <cell r="H323">
            <v>0.15261084642597258</v>
          </cell>
          <cell r="I323">
            <v>0.06622095929565994</v>
          </cell>
          <cell r="J323">
            <v>600</v>
          </cell>
          <cell r="L323">
            <v>916973.0515611194</v>
          </cell>
          <cell r="M323">
            <v>291029.2304702797</v>
          </cell>
          <cell r="N323">
            <v>1183749.8461588756</v>
          </cell>
        </row>
        <row r="324">
          <cell r="H324">
            <v>0.05743727075481885</v>
          </cell>
          <cell r="I324">
            <v>0.016586845461235355</v>
          </cell>
          <cell r="J324">
            <v>800</v>
          </cell>
          <cell r="L324">
            <v>856675.5190339471</v>
          </cell>
          <cell r="M324">
            <v>280066.996607252</v>
          </cell>
          <cell r="N324">
            <v>1162631.0615460712</v>
          </cell>
        </row>
        <row r="325">
          <cell r="L325">
            <v>777316.6851001837</v>
          </cell>
          <cell r="M325">
            <v>262227.3154554836</v>
          </cell>
          <cell r="N325">
            <v>1110954.1177109552</v>
          </cell>
        </row>
        <row r="326">
          <cell r="L326">
            <v>707520.3986350915</v>
          </cell>
          <cell r="M326">
            <v>245992.19157842585</v>
          </cell>
          <cell r="N326">
            <v>1064794.7721180434</v>
          </cell>
        </row>
        <row r="327">
          <cell r="L327">
            <v>639856.1608222169</v>
          </cell>
          <cell r="M327">
            <v>230863.85289739326</v>
          </cell>
          <cell r="N327">
            <v>1017207.2300250627</v>
          </cell>
        </row>
        <row r="328">
          <cell r="L328">
            <v>574642.5802752884</v>
          </cell>
          <cell r="M328">
            <v>215344.67366731787</v>
          </cell>
          <cell r="N328">
            <v>967880.680015608</v>
          </cell>
        </row>
        <row r="329">
          <cell r="L329">
            <v>514973.82029199344</v>
          </cell>
          <cell r="M329">
            <v>200137.55288620654</v>
          </cell>
          <cell r="N329">
            <v>917589.7161566428</v>
          </cell>
        </row>
        <row r="330">
          <cell r="L330">
            <v>458470.4776607881</v>
          </cell>
          <cell r="M330">
            <v>185961.2396634319</v>
          </cell>
          <cell r="N330">
            <v>866649.5508842958</v>
          </cell>
        </row>
        <row r="331">
          <cell r="L331">
            <v>405614.6138344829</v>
          </cell>
          <cell r="M331">
            <v>171830.97473679823</v>
          </cell>
          <cell r="N331">
            <v>815904.9004509196</v>
          </cell>
        </row>
        <row r="332">
          <cell r="L332">
            <v>356283.1937731431</v>
          </cell>
          <cell r="M332">
            <v>158867.26017425398</v>
          </cell>
          <cell r="N332">
            <v>763964.6187791332</v>
          </cell>
        </row>
        <row r="333">
          <cell r="L333">
            <v>310401.4718719656</v>
          </cell>
          <cell r="M333">
            <v>145865.3533232921</v>
          </cell>
          <cell r="N333">
            <v>712989.8470442519</v>
          </cell>
        </row>
        <row r="334">
          <cell r="L334">
            <v>269295.0427056842</v>
          </cell>
          <cell r="M334">
            <v>134064.63165001594</v>
          </cell>
          <cell r="N334">
            <v>662162.7024105135</v>
          </cell>
        </row>
        <row r="335">
          <cell r="L335">
            <v>231723.6290516405</v>
          </cell>
          <cell r="M335">
            <v>122266.23643428269</v>
          </cell>
          <cell r="N335">
            <v>612495.6225184066</v>
          </cell>
        </row>
        <row r="336">
          <cell r="L336">
            <v>197691.35215287766</v>
          </cell>
          <cell r="M336">
            <v>111637.4694510368</v>
          </cell>
          <cell r="N336">
            <v>564001.7987890922</v>
          </cell>
        </row>
        <row r="337">
          <cell r="L337">
            <v>167217.78232902032</v>
          </cell>
          <cell r="M337">
            <v>101027.41015711644</v>
          </cell>
          <cell r="N337">
            <v>516749.3967806531</v>
          </cell>
        </row>
        <row r="338">
          <cell r="L338">
            <v>140302.86765244545</v>
          </cell>
          <cell r="M338">
            <v>91602.69871523298</v>
          </cell>
          <cell r="N338">
            <v>471927.8275582256</v>
          </cell>
        </row>
        <row r="339">
          <cell r="L339">
            <v>116940.30932614612</v>
          </cell>
          <cell r="M339">
            <v>83363.38882655962</v>
          </cell>
          <cell r="N339">
            <v>428395.19258093135</v>
          </cell>
        </row>
        <row r="340">
          <cell r="L340">
            <v>95942.75042937485</v>
          </cell>
          <cell r="M340">
            <v>75135.88889047429</v>
          </cell>
          <cell r="N340">
            <v>388394.748726144</v>
          </cell>
        </row>
        <row r="341">
          <cell r="L341">
            <v>78458.2037757363</v>
          </cell>
          <cell r="M341">
            <v>66920.23263224566</v>
          </cell>
          <cell r="N341">
            <v>349600.5256477662</v>
          </cell>
        </row>
        <row r="342">
          <cell r="L342">
            <v>63323.8424483461</v>
          </cell>
          <cell r="M342">
            <v>61021.15726840624</v>
          </cell>
          <cell r="N342">
            <v>314316.5270617907</v>
          </cell>
        </row>
        <row r="343">
          <cell r="L343">
            <v>50544.59214443742</v>
          </cell>
          <cell r="M343">
            <v>53990.814336103605</v>
          </cell>
          <cell r="N343">
            <v>280292.7382555166</v>
          </cell>
        </row>
        <row r="344">
          <cell r="L344">
            <v>40107.720829083664</v>
          </cell>
          <cell r="M344">
            <v>48129.26499490039</v>
          </cell>
          <cell r="N344">
            <v>250959.73890198063</v>
          </cell>
        </row>
        <row r="345">
          <cell r="L345">
            <v>30860.24550433999</v>
          </cell>
          <cell r="M345">
            <v>43432.938117219244</v>
          </cell>
          <cell r="N345">
            <v>222879.55086467773</v>
          </cell>
        </row>
        <row r="346">
          <cell r="L346">
            <v>23933.3770972033</v>
          </cell>
          <cell r="M346">
            <v>38749.27720499582</v>
          </cell>
          <cell r="N346">
            <v>198305.1245196845</v>
          </cell>
        </row>
        <row r="347">
          <cell r="L347">
            <v>18176.284647577093</v>
          </cell>
          <cell r="M347">
            <v>34080.53371420705</v>
          </cell>
          <cell r="N347">
            <v>176082.7575234031</v>
          </cell>
        </row>
        <row r="348">
          <cell r="L348">
            <v>13586.54443742533</v>
          </cell>
          <cell r="M348">
            <v>30569.72498420699</v>
          </cell>
          <cell r="N348">
            <v>155113.04899393918</v>
          </cell>
        </row>
        <row r="349">
          <cell r="L349">
            <v>10155.747458658043</v>
          </cell>
          <cell r="M349">
            <v>27081.993223088113</v>
          </cell>
          <cell r="N349">
            <v>137666.79888403125</v>
          </cell>
        </row>
        <row r="350">
          <cell r="L350">
            <v>7869.728357010309</v>
          </cell>
          <cell r="M350">
            <v>23609.18507103093</v>
          </cell>
          <cell r="N350">
            <v>122542.91298773196</v>
          </cell>
        </row>
        <row r="351">
          <cell r="L351">
            <v>5598.170646680151</v>
          </cell>
          <cell r="M351">
            <v>21273.04845738457</v>
          </cell>
          <cell r="N351">
            <v>108604.51054559492</v>
          </cell>
        </row>
        <row r="352">
          <cell r="L352">
            <v>4457.651634464752</v>
          </cell>
          <cell r="M352">
            <v>18945.019446475195</v>
          </cell>
          <cell r="N352">
            <v>96953.92304960836</v>
          </cell>
        </row>
        <row r="353">
          <cell r="L353">
            <v>2221.2611151259925</v>
          </cell>
          <cell r="M353">
            <v>16659.458363444945</v>
          </cell>
          <cell r="N353">
            <v>86629.1834899137</v>
          </cell>
        </row>
        <row r="354">
          <cell r="L354">
            <v>2220.121559289087</v>
          </cell>
          <cell r="M354">
            <v>14430.790135379066</v>
          </cell>
          <cell r="N354">
            <v>77704.25457511804</v>
          </cell>
        </row>
        <row r="355">
          <cell r="L355">
            <v>1109.0078719760784</v>
          </cell>
          <cell r="M355">
            <v>12199.086591736865</v>
          </cell>
          <cell r="N355">
            <v>69867.49593449295</v>
          </cell>
        </row>
        <row r="356">
          <cell r="L356">
            <v>1107.261513682421</v>
          </cell>
          <cell r="M356">
            <v>11072.61513682421</v>
          </cell>
          <cell r="N356">
            <v>63113.906279897994</v>
          </cell>
        </row>
        <row r="357">
          <cell r="L357">
            <v>1105.4582076669205</v>
          </cell>
          <cell r="M357">
            <v>9949.123869002286</v>
          </cell>
          <cell r="N357">
            <v>57483.82679867987</v>
          </cell>
        </row>
        <row r="358">
          <cell r="L358">
            <v>0</v>
          </cell>
          <cell r="M358">
            <v>8823.394121496462</v>
          </cell>
          <cell r="N358">
            <v>52940.36472897877</v>
          </cell>
        </row>
        <row r="359">
          <cell r="L359">
            <v>0</v>
          </cell>
          <cell r="M359">
            <v>7696.516062189781</v>
          </cell>
          <cell r="N359">
            <v>48378.10096233577</v>
          </cell>
        </row>
        <row r="360">
          <cell r="L360">
            <v>0</v>
          </cell>
          <cell r="M360">
            <v>6575.544729145149</v>
          </cell>
          <cell r="N360">
            <v>43836.964860967666</v>
          </cell>
        </row>
        <row r="361">
          <cell r="L361">
            <v>0</v>
          </cell>
          <cell r="M361">
            <v>5463.620776854551</v>
          </cell>
          <cell r="N361">
            <v>40430.79374872367</v>
          </cell>
        </row>
        <row r="362">
          <cell r="L362">
            <v>0</v>
          </cell>
          <cell r="M362">
            <v>4360.266057740169</v>
          </cell>
          <cell r="N362">
            <v>37062.26149079144</v>
          </cell>
        </row>
        <row r="363">
          <cell r="L363">
            <v>0</v>
          </cell>
          <cell r="M363">
            <v>4422.0173165019005</v>
          </cell>
          <cell r="N363">
            <v>34270.634202889734</v>
          </cell>
        </row>
        <row r="364">
          <cell r="L364">
            <v>0</v>
          </cell>
          <cell r="M364">
            <v>3416.1949876649364</v>
          </cell>
          <cell r="N364">
            <v>33023.218214094384</v>
          </cell>
        </row>
        <row r="365">
          <cell r="L365">
            <v>0</v>
          </cell>
          <cell r="M365">
            <v>3489.4345182270376</v>
          </cell>
          <cell r="N365">
            <v>31404.91066404334</v>
          </cell>
        </row>
        <row r="366">
          <cell r="L366">
            <v>0</v>
          </cell>
          <cell r="M366">
            <v>2305.011674352095</v>
          </cell>
          <cell r="N366">
            <v>28812.64592940118</v>
          </cell>
        </row>
        <row r="367">
          <cell r="L367">
            <v>0</v>
          </cell>
          <cell r="M367">
            <v>2163.0638867585867</v>
          </cell>
          <cell r="N367">
            <v>24875.23469772375</v>
          </cell>
        </row>
      </sheetData>
      <sheetData sheetId="5">
        <row r="12">
          <cell r="AJ12">
            <v>233170505.2537561</v>
          </cell>
          <cell r="AL12">
            <v>-6058856553.332491</v>
          </cell>
          <cell r="AM12">
            <v>-5746587899.078252</v>
          </cell>
        </row>
        <row r="13">
          <cell r="AJ13">
            <v>859877991.4262111</v>
          </cell>
          <cell r="AL13">
            <v>-4716724486.151438</v>
          </cell>
          <cell r="AM13">
            <v>-4400155740.18806</v>
          </cell>
        </row>
        <row r="14">
          <cell r="AJ14">
            <v>1287984452.9247406</v>
          </cell>
          <cell r="AL14">
            <v>-4194209408.4680653</v>
          </cell>
          <cell r="AM14">
            <v>-3841390088.0219216</v>
          </cell>
        </row>
        <row r="15">
          <cell r="AJ15">
            <v>1705564755.1587908</v>
          </cell>
          <cell r="AL15">
            <v>-3643583372.78808</v>
          </cell>
          <cell r="AM15">
            <v>-3250880334.7176023</v>
          </cell>
        </row>
        <row r="16">
          <cell r="AJ16">
            <v>1709616277.2654862</v>
          </cell>
          <cell r="AL16">
            <v>-3640469197.9498863</v>
          </cell>
          <cell r="AM16">
            <v>-3193981879.4754996</v>
          </cell>
        </row>
        <row r="17">
          <cell r="AJ17">
            <v>1894133451.823796</v>
          </cell>
          <cell r="AL17">
            <v>-3450031514.812128</v>
          </cell>
          <cell r="AM17">
            <v>-2949342803.751679</v>
          </cell>
        </row>
        <row r="18">
          <cell r="AJ18">
            <v>2202530404.8813386</v>
          </cell>
          <cell r="AL18">
            <v>-3214265688.867098</v>
          </cell>
          <cell r="AM18">
            <v>-2667130735.582972</v>
          </cell>
        </row>
        <row r="19">
          <cell r="AJ19">
            <v>2135377831.930415</v>
          </cell>
          <cell r="AL19">
            <v>-3387561108.37776</v>
          </cell>
          <cell r="AM19">
            <v>-2778661009.1931176</v>
          </cell>
        </row>
        <row r="20">
          <cell r="AJ20">
            <v>2407686049.8153234</v>
          </cell>
          <cell r="AL20">
            <v>-2934314988.2717476</v>
          </cell>
          <cell r="AM20">
            <v>-2275974962.828027</v>
          </cell>
        </row>
        <row r="21">
          <cell r="AJ21">
            <v>2632776471.6429796</v>
          </cell>
          <cell r="AL21">
            <v>-2605408532.6763763</v>
          </cell>
          <cell r="AM21">
            <v>-1891084653.2328258</v>
          </cell>
        </row>
        <row r="22">
          <cell r="AJ22">
            <v>2850518687.3809485</v>
          </cell>
          <cell r="AL22">
            <v>-2263441492.338478</v>
          </cell>
          <cell r="AM22">
            <v>-1491760586.334528</v>
          </cell>
        </row>
        <row r="23">
          <cell r="AJ23">
            <v>3078701039.5477047</v>
          </cell>
          <cell r="AL23">
            <v>-1922235344.3611374</v>
          </cell>
          <cell r="AM23">
            <v>-1091638848.033409</v>
          </cell>
        </row>
        <row r="24">
          <cell r="AJ24">
            <v>3278094927.7730765</v>
          </cell>
          <cell r="AL24">
            <v>-1625125713.0655785</v>
          </cell>
          <cell r="AM24">
            <v>-732885622.2945417</v>
          </cell>
        </row>
        <row r="25">
          <cell r="AJ25">
            <v>3481928201.8946104</v>
          </cell>
          <cell r="AL25">
            <v>-1324784458.762169</v>
          </cell>
          <cell r="AM25">
            <v>-369666893.79604757</v>
          </cell>
        </row>
        <row r="26">
          <cell r="AJ26">
            <v>3676410125.6724863</v>
          </cell>
          <cell r="AL26">
            <v>-1189083096.8470383</v>
          </cell>
          <cell r="AM26">
            <v>-168272087.18697774</v>
          </cell>
        </row>
        <row r="27">
          <cell r="AJ27">
            <v>3859943631.303621</v>
          </cell>
          <cell r="AL27">
            <v>-1027345782.7218628</v>
          </cell>
          <cell r="AM27">
            <v>59376365.367170095</v>
          </cell>
        </row>
        <row r="28">
          <cell r="AJ28">
            <v>4027291685.572418</v>
          </cell>
          <cell r="AL28">
            <v>-871071873.5438156</v>
          </cell>
          <cell r="AM28">
            <v>283556534.00318503</v>
          </cell>
        </row>
        <row r="29">
          <cell r="AJ29">
            <v>4182191280.8139567</v>
          </cell>
          <cell r="AL29">
            <v>-708299684.1475792</v>
          </cell>
          <cell r="AM29">
            <v>516373388.23573303</v>
          </cell>
        </row>
        <row r="30">
          <cell r="AJ30">
            <v>4324634035.93415</v>
          </cell>
          <cell r="AL30">
            <v>-530368908.1112442</v>
          </cell>
          <cell r="AM30">
            <v>766192888.9014127</v>
          </cell>
        </row>
        <row r="31">
          <cell r="AJ31">
            <v>4451206045.50988</v>
          </cell>
          <cell r="AL31">
            <v>745638076.1618309</v>
          </cell>
          <cell r="AM31">
            <v>2115009445.8301146</v>
          </cell>
        </row>
        <row r="32">
          <cell r="AJ32">
            <v>4771644395.377763</v>
          </cell>
          <cell r="AL32">
            <v>603579524.3685379</v>
          </cell>
          <cell r="AM32">
            <v>2046771310.5569608</v>
          </cell>
        </row>
        <row r="33">
          <cell r="AJ33">
            <v>4853076077.125173</v>
          </cell>
          <cell r="AL33">
            <v>821421514.8790894</v>
          </cell>
          <cell r="AM33">
            <v>2341309196.841491</v>
          </cell>
        </row>
        <row r="34">
          <cell r="AJ34">
            <v>4918242158.731124</v>
          </cell>
          <cell r="AL34">
            <v>464840314.61027145</v>
          </cell>
          <cell r="AM34">
            <v>2063870610.4324017</v>
          </cell>
        </row>
        <row r="35">
          <cell r="AJ35">
            <v>5200982754.703649</v>
          </cell>
          <cell r="AL35">
            <v>269819440.5592575</v>
          </cell>
          <cell r="AM35">
            <v>1950153732.8269124</v>
          </cell>
        </row>
        <row r="36">
          <cell r="AJ36">
            <v>5232731607.239925</v>
          </cell>
          <cell r="AL36">
            <v>-176488007.758152</v>
          </cell>
          <cell r="AM36">
            <v>1588125883.5462766</v>
          </cell>
        </row>
        <row r="37">
          <cell r="AJ37">
            <v>5249169280.324313</v>
          </cell>
          <cell r="AL37">
            <v>-655918885.5377274</v>
          </cell>
          <cell r="AM37">
            <v>1196497285.1934085</v>
          </cell>
        </row>
        <row r="38">
          <cell r="AJ38">
            <v>5257982144.593563</v>
          </cell>
          <cell r="AL38">
            <v>-494679848.6155739</v>
          </cell>
          <cell r="AM38">
            <v>1448998679.1870759</v>
          </cell>
        </row>
        <row r="39">
          <cell r="AJ39">
            <v>5483341710.942985</v>
          </cell>
          <cell r="AL39">
            <v>-839537942.7245865</v>
          </cell>
          <cell r="AM39">
            <v>1198218325.9636662</v>
          </cell>
        </row>
        <row r="40">
          <cell r="AJ40">
            <v>5469268737.115306</v>
          </cell>
          <cell r="AL40">
            <v>-1404050376.019329</v>
          </cell>
          <cell r="AM40">
            <v>732510229.3882155</v>
          </cell>
        </row>
        <row r="41">
          <cell r="AJ41">
            <v>5443718683.85875</v>
          </cell>
          <cell r="AL41">
            <v>-1292663657.5842667</v>
          </cell>
          <cell r="AM41">
            <v>946818337.466692</v>
          </cell>
        </row>
        <row r="42">
          <cell r="AJ42">
            <v>5655335419.141891</v>
          </cell>
          <cell r="AL42">
            <v>-1761821857.2510948</v>
          </cell>
          <cell r="AM42">
            <v>586326554.2818017</v>
          </cell>
        </row>
        <row r="43">
          <cell r="AJ43">
            <v>5625338666.398492</v>
          </cell>
          <cell r="AL43">
            <v>-1691221392.584301</v>
          </cell>
          <cell r="AM43">
            <v>771672128.9388561</v>
          </cell>
        </row>
        <row r="44">
          <cell r="AJ44">
            <v>5585134756.153938</v>
          </cell>
          <cell r="AL44">
            <v>-2414479779.171692</v>
          </cell>
          <cell r="AM44">
            <v>168787908.27527618</v>
          </cell>
        </row>
        <row r="45">
          <cell r="AJ45">
            <v>5788287190.753401</v>
          </cell>
          <cell r="AL45">
            <v>-3019333553.5783234</v>
          </cell>
          <cell r="AM45">
            <v>-309683267.45082235</v>
          </cell>
        </row>
        <row r="46">
          <cell r="AJ46">
            <v>5752316662.139445</v>
          </cell>
          <cell r="AL46">
            <v>-3870728505.3142624</v>
          </cell>
          <cell r="AM46">
            <v>-1025015737.1857214</v>
          </cell>
        </row>
        <row r="47">
          <cell r="AJ47">
            <v>5723686027.747051</v>
          </cell>
          <cell r="AL47">
            <v>-4809250604.417583</v>
          </cell>
          <cell r="AM47">
            <v>-1817486431.5059133</v>
          </cell>
        </row>
        <row r="48">
          <cell r="AJ48">
            <v>5947484828.873865</v>
          </cell>
          <cell r="AL48">
            <v>-5735450323.013916</v>
          </cell>
          <cell r="AM48">
            <v>-2578187874.0804014</v>
          </cell>
        </row>
        <row r="49">
          <cell r="AJ49">
            <v>5897725985.416421</v>
          </cell>
          <cell r="AL49">
            <v>-6139405010.250618</v>
          </cell>
          <cell r="AM49">
            <v>-2792649715.2370467</v>
          </cell>
        </row>
        <row r="50">
          <cell r="AJ50">
            <v>5847829203.935981</v>
          </cell>
          <cell r="AL50">
            <v>-6566603931.865932</v>
          </cell>
          <cell r="AM50">
            <v>-3018118928.006277</v>
          </cell>
        </row>
        <row r="51">
          <cell r="AJ51">
            <v>5799112864.917295</v>
          </cell>
          <cell r="AL51">
            <v>-7012644114.292236</v>
          </cell>
          <cell r="AM51">
            <v>-3250284890.477172</v>
          </cell>
        </row>
        <row r="52">
          <cell r="AJ52">
            <v>5984050585.96079</v>
          </cell>
          <cell r="AL52">
            <v>-7370216520.787888</v>
          </cell>
          <cell r="AM52">
            <v>-3380819763.2021008</v>
          </cell>
        </row>
        <row r="53">
          <cell r="AJ53">
            <v>5922888548.015628</v>
          </cell>
          <cell r="AL53">
            <v>-7832671692.413269</v>
          </cell>
          <cell r="AM53">
            <v>-3608789913.8014607</v>
          </cell>
        </row>
        <row r="54">
          <cell r="AJ54">
            <v>5866340728.541541</v>
          </cell>
          <cell r="AL54">
            <v>-8307053643.716274</v>
          </cell>
          <cell r="AM54">
            <v>-3838165004.510972</v>
          </cell>
        </row>
        <row r="55">
          <cell r="AJ55">
            <v>5805913487.762652</v>
          </cell>
          <cell r="AL55">
            <v>-8772550469.4845</v>
          </cell>
          <cell r="AM55">
            <v>-4047868950.824668</v>
          </cell>
        </row>
        <row r="56">
          <cell r="AJ56">
            <v>5727672540.355357</v>
          </cell>
          <cell r="AL56">
            <v>-9193888729.891258</v>
          </cell>
          <cell r="AM56">
            <v>-4206922371.6660395</v>
          </cell>
        </row>
        <row r="57">
          <cell r="AJ57">
            <v>5890343003.319246</v>
          </cell>
          <cell r="AL57">
            <v>-9537494197.204308</v>
          </cell>
          <cell r="AM57">
            <v>-4279086869.276599</v>
          </cell>
        </row>
        <row r="58">
          <cell r="AJ58">
            <v>5916784025.852506</v>
          </cell>
          <cell r="AL58">
            <v>-10030066229.295948</v>
          </cell>
          <cell r="AM58">
            <v>-4405614904.753156</v>
          </cell>
        </row>
        <row r="59">
          <cell r="AJ59">
            <v>6040979484.802081</v>
          </cell>
          <cell r="AL59">
            <v>-10660795767.601616</v>
          </cell>
          <cell r="AM59">
            <v>-4558344175.28611</v>
          </cell>
        </row>
        <row r="60">
          <cell r="AJ60">
            <v>6061824788.431357</v>
          </cell>
          <cell r="AL60">
            <v>-12563369189.106861</v>
          </cell>
          <cell r="AM60">
            <v>-6009395328.2637825</v>
          </cell>
        </row>
        <row r="61">
          <cell r="AJ61">
            <v>5824390258.992397</v>
          </cell>
          <cell r="AL61">
            <v>-14157835773.637417</v>
          </cell>
          <cell r="AM61">
            <v>-7336606204.181726</v>
          </cell>
        </row>
        <row r="62">
          <cell r="AJ62">
            <v>5252735718.975118</v>
          </cell>
          <cell r="AL62">
            <v>-14982296504.460163</v>
          </cell>
          <cell r="AM62">
            <v>-8257956110.267247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Hoja1"/>
      <sheetName val="Hoja2"/>
      <sheetName val="Hoja4"/>
      <sheetName val="Hoja3"/>
    </sheetNames>
    <sheetDataSet>
      <sheetData sheetId="3">
        <row r="14">
          <cell r="E14">
            <v>0.21321525885558584</v>
          </cell>
          <cell r="G14">
            <v>0.05756130790190736</v>
          </cell>
          <cell r="I14">
            <v>0.20674386920980928</v>
          </cell>
          <cell r="P14">
            <v>0.0018732970027247955</v>
          </cell>
          <cell r="R14">
            <v>0.007493188010899182</v>
          </cell>
          <cell r="T14">
            <v>0.003576294277929155</v>
          </cell>
          <cell r="X14">
            <v>0.009366485013623978</v>
          </cell>
          <cell r="Z14">
            <v>0.0013623978201634877</v>
          </cell>
          <cell r="AB14">
            <v>0.007663487738419619</v>
          </cell>
          <cell r="AD14">
            <v>0.0005108991825613079</v>
          </cell>
          <cell r="AI14">
            <v>0.06352179836512262</v>
          </cell>
        </row>
        <row r="15">
          <cell r="E15">
            <v>0.18839645447219983</v>
          </cell>
          <cell r="G15">
            <v>0.05221595487510072</v>
          </cell>
          <cell r="I15">
            <v>0.19129734085414987</v>
          </cell>
          <cell r="P15">
            <v>0.00209508460918614</v>
          </cell>
          <cell r="R15">
            <v>0.00789685737308622</v>
          </cell>
          <cell r="T15">
            <v>0.004512489927477841</v>
          </cell>
          <cell r="X15">
            <v>0.009347300564061242</v>
          </cell>
          <cell r="Z15">
            <v>0.0016116035455278</v>
          </cell>
          <cell r="AB15">
            <v>0.009024979854955682</v>
          </cell>
          <cell r="AD15">
            <v>0.0006446414182111201</v>
          </cell>
          <cell r="AI15">
            <v>0.06285253827558421</v>
          </cell>
        </row>
        <row r="16">
          <cell r="E16">
            <v>0.16912564062742663</v>
          </cell>
          <cell r="G16">
            <v>0.04798881813946265</v>
          </cell>
          <cell r="I16">
            <v>0.1798415903090542</v>
          </cell>
          <cell r="P16">
            <v>0.002174250660040379</v>
          </cell>
          <cell r="R16">
            <v>0.008231091784438578</v>
          </cell>
          <cell r="T16">
            <v>0.005435626650100948</v>
          </cell>
          <cell r="X16">
            <v>0.010715949681627581</v>
          </cell>
          <cell r="Z16">
            <v>0.0018636434228917534</v>
          </cell>
          <cell r="AB16">
            <v>0.010715949681627581</v>
          </cell>
          <cell r="AD16">
            <v>0.0007765180928715639</v>
          </cell>
          <cell r="AI16">
            <v>0.06895480664699488</v>
          </cell>
        </row>
        <row r="17">
          <cell r="E17">
            <v>0.151392632524708</v>
          </cell>
          <cell r="G17">
            <v>0.0441749026654687</v>
          </cell>
          <cell r="I17">
            <v>0.16876310272536688</v>
          </cell>
          <cell r="P17">
            <v>0.002395926924228811</v>
          </cell>
          <cell r="R17">
            <v>0.008535489667565139</v>
          </cell>
          <cell r="T17">
            <v>0.006588799041629231</v>
          </cell>
          <cell r="X17">
            <v>0.012279125486672657</v>
          </cell>
          <cell r="Z17">
            <v>0.0022461814914645105</v>
          </cell>
          <cell r="AB17">
            <v>0.012279125486672657</v>
          </cell>
          <cell r="AD17">
            <v>0.0010482180293501049</v>
          </cell>
          <cell r="AI17">
            <v>0.07397424378556454</v>
          </cell>
        </row>
        <row r="18">
          <cell r="E18">
            <v>0.1351624548736462</v>
          </cell>
          <cell r="G18">
            <v>0.04043321299638989</v>
          </cell>
          <cell r="I18">
            <v>0.15812274368231047</v>
          </cell>
          <cell r="P18">
            <v>0.002454873646209386</v>
          </cell>
          <cell r="R18">
            <v>0.008664259927797834</v>
          </cell>
          <cell r="T18">
            <v>0.0077978339350180505</v>
          </cell>
          <cell r="X18">
            <v>0.014007220216606497</v>
          </cell>
          <cell r="Z18">
            <v>0.002743682310469314</v>
          </cell>
          <cell r="AB18">
            <v>0.013862815884476534</v>
          </cell>
          <cell r="AD18">
            <v>0.001299638989169675</v>
          </cell>
          <cell r="AI18">
            <v>0.07826714801444043</v>
          </cell>
        </row>
        <row r="19">
          <cell r="E19">
            <v>0.12036779047088325</v>
          </cell>
          <cell r="G19">
            <v>0.03705767623293396</v>
          </cell>
          <cell r="I19">
            <v>0.14781276121482306</v>
          </cell>
          <cell r="P19">
            <v>0.0023683477291724713</v>
          </cell>
          <cell r="R19">
            <v>0.00877681805516857</v>
          </cell>
          <cell r="T19">
            <v>0.009055447199777097</v>
          </cell>
          <cell r="X19">
            <v>0.015742546670381722</v>
          </cell>
          <cell r="Z19">
            <v>0.0030649205906937865</v>
          </cell>
          <cell r="AB19">
            <v>0.015463917525773196</v>
          </cell>
          <cell r="AD19">
            <v>0.0015324602953468932</v>
          </cell>
          <cell r="AI19">
            <v>0.08191696851490667</v>
          </cell>
        </row>
        <row r="20">
          <cell r="E20">
            <v>0.10677783754706832</v>
          </cell>
          <cell r="G20">
            <v>0.03388918773534158</v>
          </cell>
          <cell r="I20">
            <v>0.13784292630446476</v>
          </cell>
          <cell r="P20">
            <v>0.002420656266810113</v>
          </cell>
          <cell r="R20">
            <v>0.008741258741258742</v>
          </cell>
          <cell r="T20">
            <v>0.010220548682087143</v>
          </cell>
          <cell r="X20">
            <v>0.01775147928994083</v>
          </cell>
          <cell r="Z20">
            <v>0.0034965034965034965</v>
          </cell>
          <cell r="AB20">
            <v>0.017079074771382464</v>
          </cell>
          <cell r="AD20">
            <v>0.0017482517482517483</v>
          </cell>
          <cell r="AI20">
            <v>0.08485745024206563</v>
          </cell>
        </row>
        <row r="21">
          <cell r="E21">
            <v>0.09466840052015604</v>
          </cell>
          <cell r="G21">
            <v>0.03094928478543563</v>
          </cell>
          <cell r="I21">
            <v>0.12847854356306893</v>
          </cell>
          <cell r="P21">
            <v>0.00247074122236671</v>
          </cell>
          <cell r="R21">
            <v>0.00871261378413524</v>
          </cell>
          <cell r="T21">
            <v>0.011573472041612484</v>
          </cell>
          <cell r="X21">
            <v>0.020026007802340703</v>
          </cell>
          <cell r="Z21">
            <v>0.0039011703511053317</v>
          </cell>
          <cell r="AB21">
            <v>0.01872561768530559</v>
          </cell>
          <cell r="AD21">
            <v>0.0019505851755526658</v>
          </cell>
          <cell r="AI21">
            <v>0.0869960988296489</v>
          </cell>
        </row>
        <row r="22">
          <cell r="E22">
            <v>0.08359561878383483</v>
          </cell>
          <cell r="G22">
            <v>0.02820093163792018</v>
          </cell>
          <cell r="I22">
            <v>0.11947626841243862</v>
          </cell>
          <cell r="P22">
            <v>0.0023920433085735868</v>
          </cell>
          <cell r="R22">
            <v>0.008560997104368626</v>
          </cell>
          <cell r="T22">
            <v>0.01284149565655294</v>
          </cell>
          <cell r="X22">
            <v>0.022661462923328716</v>
          </cell>
          <cell r="Z22">
            <v>0.004406395568425028</v>
          </cell>
          <cell r="AB22">
            <v>0.02026941961475513</v>
          </cell>
          <cell r="AD22">
            <v>0.0022661462923328716</v>
          </cell>
          <cell r="AI22">
            <v>0.08863149943346342</v>
          </cell>
        </row>
        <row r="23">
          <cell r="E23">
            <v>0.07409224730127575</v>
          </cell>
          <cell r="G23">
            <v>0.025760549558390577</v>
          </cell>
          <cell r="I23">
            <v>0.11150637880274779</v>
          </cell>
          <cell r="P23">
            <v>0.0023307163886162907</v>
          </cell>
          <cell r="R23">
            <v>0.008464180569185476</v>
          </cell>
          <cell r="T23">
            <v>0.014352306182531895</v>
          </cell>
          <cell r="X23">
            <v>0.025637880274779194</v>
          </cell>
          <cell r="Z23">
            <v>0.004906771344455349</v>
          </cell>
          <cell r="AB23">
            <v>0.021957801766437683</v>
          </cell>
          <cell r="AD23">
            <v>0.0026987242394504417</v>
          </cell>
          <cell r="AI23">
            <v>0.09016192345436702</v>
          </cell>
        </row>
        <row r="24">
          <cell r="E24">
            <v>0.06528757622862609</v>
          </cell>
          <cell r="G24">
            <v>0.023556140141097692</v>
          </cell>
          <cell r="I24">
            <v>0.1037905057993543</v>
          </cell>
          <cell r="P24">
            <v>0.002271911993303838</v>
          </cell>
          <cell r="R24">
            <v>0.008370202080593088</v>
          </cell>
          <cell r="T24">
            <v>0.01566423532225278</v>
          </cell>
          <cell r="X24">
            <v>0.029176132966638766</v>
          </cell>
          <cell r="Z24">
            <v>0.005380844194666986</v>
          </cell>
          <cell r="AB24">
            <v>0.023675714456534738</v>
          </cell>
          <cell r="AD24">
            <v>0.003108932201363147</v>
          </cell>
          <cell r="AI24">
            <v>0.09123520267846466</v>
          </cell>
        </row>
        <row r="25">
          <cell r="E25">
            <v>0.05727951469902007</v>
          </cell>
          <cell r="G25">
            <v>0.021465235650956604</v>
          </cell>
          <cell r="I25">
            <v>0.09647690153989734</v>
          </cell>
          <cell r="P25">
            <v>0.002216518898740084</v>
          </cell>
          <cell r="R25">
            <v>0.008166122258516099</v>
          </cell>
          <cell r="T25">
            <v>0.017032197853476434</v>
          </cell>
          <cell r="X25">
            <v>0.03289780681287914</v>
          </cell>
          <cell r="Z25">
            <v>0.005832944470368642</v>
          </cell>
          <cell r="AB25">
            <v>0.025314979001399906</v>
          </cell>
          <cell r="AD25">
            <v>0.0034997666822211854</v>
          </cell>
          <cell r="AI25">
            <v>0.09181054596360243</v>
          </cell>
        </row>
        <row r="26">
          <cell r="E26">
            <v>0.05017103762827822</v>
          </cell>
          <cell r="G26">
            <v>0.01949828962371722</v>
          </cell>
          <cell r="I26">
            <v>0.08939566704675028</v>
          </cell>
          <cell r="P26">
            <v>0.002166476624857469</v>
          </cell>
          <cell r="R26">
            <v>0.008095781071835804</v>
          </cell>
          <cell r="T26">
            <v>0.018472063854047892</v>
          </cell>
          <cell r="X26">
            <v>0.037286202964652224</v>
          </cell>
          <cell r="Z26">
            <v>0.0063854047890535915</v>
          </cell>
          <cell r="AB26">
            <v>0.026909920182440136</v>
          </cell>
          <cell r="AD26">
            <v>0.004104903078677309</v>
          </cell>
          <cell r="AI26">
            <v>0.09201824401368301</v>
          </cell>
        </row>
        <row r="27">
          <cell r="E27">
            <v>0.04376465334375349</v>
          </cell>
          <cell r="G27">
            <v>0.01775147928994083</v>
          </cell>
          <cell r="I27">
            <v>0.08272859216255443</v>
          </cell>
          <cell r="P27">
            <v>0.002121245952886011</v>
          </cell>
          <cell r="R27">
            <v>0.00781511666852741</v>
          </cell>
          <cell r="T27">
            <v>0.01987272524282684</v>
          </cell>
          <cell r="X27">
            <v>0.04197834096237579</v>
          </cell>
          <cell r="Z27">
            <v>0.006810315954002456</v>
          </cell>
          <cell r="AB27">
            <v>0.028580998102043096</v>
          </cell>
          <cell r="AD27">
            <v>0.00457742547728034</v>
          </cell>
          <cell r="AI27">
            <v>0.091771798593279</v>
          </cell>
        </row>
        <row r="28">
          <cell r="E28">
            <v>0.038257993384785006</v>
          </cell>
          <cell r="G28">
            <v>0.016207276736493935</v>
          </cell>
          <cell r="I28">
            <v>0.07695700110253584</v>
          </cell>
          <cell r="P28">
            <v>0.0020948180815876516</v>
          </cell>
          <cell r="R28">
            <v>0.007717750826901874</v>
          </cell>
          <cell r="T28">
            <v>0.021389195148842337</v>
          </cell>
          <cell r="X28">
            <v>0.047519294377067256</v>
          </cell>
          <cell r="Z28">
            <v>0.007386990077177508</v>
          </cell>
          <cell r="AB28">
            <v>0.030429988974641674</v>
          </cell>
          <cell r="AD28">
            <v>0.005292171995589856</v>
          </cell>
          <cell r="AI28">
            <v>0.0918412348401323</v>
          </cell>
        </row>
        <row r="29">
          <cell r="E29">
            <v>0.03321716401655413</v>
          </cell>
          <cell r="G29">
            <v>0.014811587889348726</v>
          </cell>
          <cell r="I29">
            <v>0.0712263123502505</v>
          </cell>
          <cell r="P29">
            <v>0.0020692659551296015</v>
          </cell>
          <cell r="R29">
            <v>0.007623611413635374</v>
          </cell>
          <cell r="T29">
            <v>0.02287083424090612</v>
          </cell>
          <cell r="X29">
            <v>0.05336527989544761</v>
          </cell>
          <cell r="Z29">
            <v>0.00795033761707689</v>
          </cell>
          <cell r="AB29">
            <v>0.03223698540622958</v>
          </cell>
          <cell r="AD29">
            <v>0.005989980396427793</v>
          </cell>
          <cell r="AI29">
            <v>0.09137442822914398</v>
          </cell>
        </row>
        <row r="30">
          <cell r="E30">
            <v>0.028617536309844004</v>
          </cell>
          <cell r="G30">
            <v>0.013448090371167294</v>
          </cell>
          <cell r="I30">
            <v>0.06573426573426573</v>
          </cell>
          <cell r="P30">
            <v>0.0019365250134480904</v>
          </cell>
          <cell r="R30">
            <v>0.007423345884884347</v>
          </cell>
          <cell r="T30">
            <v>0.02431414739107047</v>
          </cell>
          <cell r="X30">
            <v>0.05960193652501345</v>
          </cell>
          <cell r="Z30">
            <v>0.008606777837547068</v>
          </cell>
          <cell r="AB30">
            <v>0.034104357181280257</v>
          </cell>
          <cell r="AD30">
            <v>0.006885422270037655</v>
          </cell>
          <cell r="AI30">
            <v>0.09047875201721356</v>
          </cell>
        </row>
        <row r="31">
          <cell r="E31">
            <v>0.02456140350877193</v>
          </cell>
          <cell r="G31">
            <v>0.012227538543328018</v>
          </cell>
          <cell r="I31">
            <v>0.06039340776182881</v>
          </cell>
          <cell r="P31">
            <v>0.0019138755980861245</v>
          </cell>
          <cell r="R31">
            <v>0.007230196703880914</v>
          </cell>
          <cell r="T31">
            <v>0.025624667729930887</v>
          </cell>
          <cell r="X31">
            <v>0.06624136097820309</v>
          </cell>
          <cell r="Z31">
            <v>0.00914407230196704</v>
          </cell>
          <cell r="AB31">
            <v>0.03593833067517278</v>
          </cell>
          <cell r="AD31">
            <v>0.007761828814460393</v>
          </cell>
          <cell r="AI31">
            <v>0.08920786815523658</v>
          </cell>
        </row>
        <row r="32">
          <cell r="E32">
            <v>0.020914345769837098</v>
          </cell>
          <cell r="G32">
            <v>0.011035207566999475</v>
          </cell>
          <cell r="I32">
            <v>0.05528113504992118</v>
          </cell>
          <cell r="P32">
            <v>0.0017866526537046769</v>
          </cell>
          <cell r="R32">
            <v>0.007041513399894903</v>
          </cell>
          <cell r="T32">
            <v>0.026799789805570153</v>
          </cell>
          <cell r="X32">
            <v>0.07325275880189175</v>
          </cell>
          <cell r="Z32">
            <v>0.00977404098791382</v>
          </cell>
          <cell r="AB32">
            <v>0.03762480294272202</v>
          </cell>
          <cell r="AD32">
            <v>0.008723068838675775</v>
          </cell>
          <cell r="AI32">
            <v>0.08754598003152916</v>
          </cell>
        </row>
        <row r="33">
          <cell r="E33">
            <v>0.017660502804903385</v>
          </cell>
          <cell r="G33">
            <v>0.00997298981923956</v>
          </cell>
          <cell r="I33">
            <v>0.05038437564928319</v>
          </cell>
          <cell r="P33">
            <v>0.0016621649698732599</v>
          </cell>
          <cell r="R33">
            <v>0.006856430500727197</v>
          </cell>
          <cell r="T33">
            <v>0.027841263245377102</v>
          </cell>
          <cell r="X33">
            <v>0.08040723041761895</v>
          </cell>
          <cell r="Z33">
            <v>0.010284645751090796</v>
          </cell>
          <cell r="AB33">
            <v>0.039372532723872845</v>
          </cell>
          <cell r="AD33">
            <v>0.009765219198005402</v>
          </cell>
          <cell r="AI33">
            <v>0.08549761063785581</v>
          </cell>
        </row>
        <row r="34">
          <cell r="E34">
            <v>0.014787430683918669</v>
          </cell>
          <cell r="G34">
            <v>0.008934072704867528</v>
          </cell>
          <cell r="I34">
            <v>0.04569726843294311</v>
          </cell>
          <cell r="P34">
            <v>0.001643047853768741</v>
          </cell>
          <cell r="R34">
            <v>0.00667488190593551</v>
          </cell>
          <cell r="T34">
            <v>0.02875333744095297</v>
          </cell>
          <cell r="X34">
            <v>0.08790306017662765</v>
          </cell>
          <cell r="Z34">
            <v>0.010885192031217909</v>
          </cell>
          <cell r="AB34">
            <v>0.041076196344218524</v>
          </cell>
          <cell r="AD34">
            <v>0.010885192031217909</v>
          </cell>
          <cell r="AI34">
            <v>0.08317929759704251</v>
          </cell>
        </row>
        <row r="35">
          <cell r="E35">
            <v>0.012283016952593645</v>
          </cell>
          <cell r="G35">
            <v>0.008019490407065273</v>
          </cell>
          <cell r="I35">
            <v>0.0413156024769059</v>
          </cell>
          <cell r="P35">
            <v>0.0015226880519744188</v>
          </cell>
          <cell r="R35">
            <v>0.006496802355090854</v>
          </cell>
          <cell r="T35">
            <v>0.029540148208303727</v>
          </cell>
          <cell r="X35">
            <v>0.0955232971271952</v>
          </cell>
          <cell r="Z35">
            <v>0.011470916658207288</v>
          </cell>
          <cell r="AB35">
            <v>0.042838290528880316</v>
          </cell>
          <cell r="AD35">
            <v>0.01197847934219876</v>
          </cell>
          <cell r="AI35">
            <v>0.08060095421784591</v>
          </cell>
        </row>
        <row r="36">
          <cell r="E36">
            <v>0.01013649136892814</v>
          </cell>
          <cell r="G36">
            <v>0.0072260136491368926</v>
          </cell>
          <cell r="I36">
            <v>0.03713368125250903</v>
          </cell>
          <cell r="P36">
            <v>0.0015054195102368526</v>
          </cell>
          <cell r="R36">
            <v>0.006222400642312324</v>
          </cell>
          <cell r="T36">
            <v>0.030108390204737052</v>
          </cell>
          <cell r="X36">
            <v>0.10327177840224809</v>
          </cell>
          <cell r="Z36">
            <v>0.01204335608189482</v>
          </cell>
          <cell r="AB36">
            <v>0.04446005620232838</v>
          </cell>
          <cell r="AD36">
            <v>0.013247691690084303</v>
          </cell>
          <cell r="AI36">
            <v>0.07788036932958652</v>
          </cell>
        </row>
        <row r="37">
          <cell r="E37">
            <v>0.008235761063703115</v>
          </cell>
          <cell r="G37">
            <v>0.006449692399285572</v>
          </cell>
          <cell r="I37">
            <v>0.03333994840246081</v>
          </cell>
          <cell r="P37">
            <v>0.0013891645167692002</v>
          </cell>
          <cell r="R37">
            <v>0.006052788251637229</v>
          </cell>
          <cell r="T37">
            <v>0.030164715221274063</v>
          </cell>
          <cell r="X37">
            <v>0.11123238737844811</v>
          </cell>
          <cell r="Z37">
            <v>0.012601706687834889</v>
          </cell>
          <cell r="AB37">
            <v>0.04604088112720778</v>
          </cell>
          <cell r="AD37">
            <v>0.014586227426076603</v>
          </cell>
          <cell r="AI37">
            <v>0.07491565786862472</v>
          </cell>
        </row>
        <row r="38">
          <cell r="E38">
            <v>0.006671244972039635</v>
          </cell>
          <cell r="G38">
            <v>0.005690179534974983</v>
          </cell>
          <cell r="I38">
            <v>0.02972628274305896</v>
          </cell>
          <cell r="P38">
            <v>0.0012753850681840478</v>
          </cell>
          <cell r="R38">
            <v>0.005788286078681448</v>
          </cell>
          <cell r="T38">
            <v>0.03060924163641715</v>
          </cell>
          <cell r="X38">
            <v>0.11939566369076818</v>
          </cell>
          <cell r="Z38">
            <v>0.013244383400372805</v>
          </cell>
          <cell r="AB38">
            <v>0.047581673697635635</v>
          </cell>
          <cell r="AD38">
            <v>0.015991366624153833</v>
          </cell>
          <cell r="AI38">
            <v>0.07181398999313254</v>
          </cell>
        </row>
        <row r="39">
          <cell r="E39">
            <v>0.00533514404888932</v>
          </cell>
          <cell r="G39">
            <v>0.00514113881074789</v>
          </cell>
          <cell r="I39">
            <v>0.02648171500630517</v>
          </cell>
          <cell r="P39">
            <v>0.0011640314288485789</v>
          </cell>
          <cell r="R39">
            <v>0.005626151906101465</v>
          </cell>
          <cell r="T39">
            <v>0.03065282762634591</v>
          </cell>
          <cell r="X39">
            <v>0.12775244931613153</v>
          </cell>
          <cell r="Z39">
            <v>0.013774371908041518</v>
          </cell>
          <cell r="AB39">
            <v>0.04918032786885246</v>
          </cell>
          <cell r="AD39">
            <v>0.017460471432728684</v>
          </cell>
          <cell r="AI39">
            <v>0.06867785430206616</v>
          </cell>
        </row>
        <row r="40">
          <cell r="E40">
            <v>0.00422062350119904</v>
          </cell>
          <cell r="G40">
            <v>0.004508393285371702</v>
          </cell>
          <cell r="I40">
            <v>0.0234052757793765</v>
          </cell>
          <cell r="P40">
            <v>0.0011510791366906475</v>
          </cell>
          <cell r="R40">
            <v>0.005371702637889688</v>
          </cell>
          <cell r="T40">
            <v>0.030407673860911272</v>
          </cell>
          <cell r="X40">
            <v>0.13630695443645083</v>
          </cell>
          <cell r="Z40">
            <v>0.014388489208633094</v>
          </cell>
          <cell r="AB40">
            <v>0.05064748201438849</v>
          </cell>
          <cell r="AD40">
            <v>0.018992805755395685</v>
          </cell>
          <cell r="AI40">
            <v>0.06541966426858513</v>
          </cell>
        </row>
        <row r="41">
          <cell r="E41">
            <v>0.0033200531208499337</v>
          </cell>
          <cell r="G41">
            <v>0.00398406374501992</v>
          </cell>
          <cell r="I41">
            <v>0.020774046670461014</v>
          </cell>
          <cell r="P41">
            <v>0.0010434452665528363</v>
          </cell>
          <cell r="R41">
            <v>0.005122367672168469</v>
          </cell>
          <cell r="T41">
            <v>0.030070195408840827</v>
          </cell>
          <cell r="X41">
            <v>0.14494403339024853</v>
          </cell>
          <cell r="Z41">
            <v>0.014987668374122557</v>
          </cell>
          <cell r="AB41">
            <v>0.0520774046670461</v>
          </cell>
          <cell r="AD41">
            <v>0.020584329349269587</v>
          </cell>
          <cell r="AI41">
            <v>0.06213242269019161</v>
          </cell>
        </row>
        <row r="42">
          <cell r="E42">
            <v>0.0025330706445257528</v>
          </cell>
          <cell r="G42">
            <v>0.0035650623885918</v>
          </cell>
          <cell r="I42">
            <v>0.01829439909935266</v>
          </cell>
          <cell r="P42">
            <v>0.0009381743127873159</v>
          </cell>
          <cell r="R42">
            <v>0.004878506426494043</v>
          </cell>
          <cell r="T42">
            <v>0.029458673421521718</v>
          </cell>
          <cell r="X42">
            <v>0.1538605872971198</v>
          </cell>
          <cell r="Z42">
            <v>0.015479876160990712</v>
          </cell>
          <cell r="AB42">
            <v>0.053475935828877004</v>
          </cell>
          <cell r="AD42">
            <v>0.022234731213059387</v>
          </cell>
          <cell r="AI42">
            <v>0.058823529411764705</v>
          </cell>
        </row>
        <row r="43">
          <cell r="E43">
            <v>0.0019485942284494758</v>
          </cell>
          <cell r="G43">
            <v>0.003154866846061056</v>
          </cell>
          <cell r="I43">
            <v>0.01614549503572423</v>
          </cell>
          <cell r="P43">
            <v>0.0008351118121926324</v>
          </cell>
          <cell r="R43">
            <v>0.004639510067736847</v>
          </cell>
          <cell r="T43">
            <v>0.02876496241996845</v>
          </cell>
          <cell r="X43">
            <v>0.16293959357891807</v>
          </cell>
          <cell r="Z43">
            <v>0.01605270483436949</v>
          </cell>
          <cell r="AB43">
            <v>0.05483900900064953</v>
          </cell>
          <cell r="AD43">
            <v>0.02393987194952213</v>
          </cell>
          <cell r="AI43">
            <v>0.05548854041013269</v>
          </cell>
        </row>
        <row r="44">
          <cell r="E44">
            <v>0.0014684287812041115</v>
          </cell>
          <cell r="G44">
            <v>0.0027533039647577094</v>
          </cell>
          <cell r="I44">
            <v>0.01422540381791483</v>
          </cell>
          <cell r="P44">
            <v>0.0008259911894273128</v>
          </cell>
          <cell r="R44">
            <v>0.004405286343612335</v>
          </cell>
          <cell r="T44">
            <v>0.027991923641703376</v>
          </cell>
          <cell r="X44">
            <v>0.1723568281938326</v>
          </cell>
          <cell r="Z44">
            <v>0.016611600587371513</v>
          </cell>
          <cell r="AB44">
            <v>0.05607562408223201</v>
          </cell>
          <cell r="AD44">
            <v>0.02569750367107195</v>
          </cell>
          <cell r="AI44">
            <v>0.052129221732745964</v>
          </cell>
        </row>
        <row r="45">
          <cell r="E45">
            <v>0.0010894235133908307</v>
          </cell>
          <cell r="G45">
            <v>0.002451202905129369</v>
          </cell>
          <cell r="I45">
            <v>0.012437585111211983</v>
          </cell>
          <cell r="P45">
            <v>0.0007262823422605537</v>
          </cell>
          <cell r="R45">
            <v>0.004176123467998184</v>
          </cell>
          <cell r="T45">
            <v>0.02696323195642306</v>
          </cell>
          <cell r="X45">
            <v>0.18184294144348614</v>
          </cell>
          <cell r="Z45">
            <v>0.017249205628688154</v>
          </cell>
          <cell r="AB45">
            <v>0.05737630503858375</v>
          </cell>
          <cell r="AD45">
            <v>0.027507943713118474</v>
          </cell>
          <cell r="AI45">
            <v>0.04884248751702224</v>
          </cell>
        </row>
        <row r="46">
          <cell r="E46">
            <v>0.0008084074373484236</v>
          </cell>
          <cell r="G46">
            <v>0.002155753166262463</v>
          </cell>
          <cell r="I46">
            <v>0.010958411928500854</v>
          </cell>
          <cell r="P46">
            <v>0.000628761340159885</v>
          </cell>
          <cell r="R46">
            <v>0.0038623910895535796</v>
          </cell>
          <cell r="T46">
            <v>0.025958861043743824</v>
          </cell>
          <cell r="X46">
            <v>0.1915925626515764</v>
          </cell>
          <cell r="Z46">
            <v>0.01778496362166532</v>
          </cell>
          <cell r="AB46">
            <v>0.05856462768346358</v>
          </cell>
          <cell r="AD46">
            <v>0.029372136890326056</v>
          </cell>
          <cell r="AI46">
            <v>0.0456301086858888</v>
          </cell>
        </row>
        <row r="47">
          <cell r="E47">
            <v>0.000622111624600071</v>
          </cell>
          <cell r="G47">
            <v>0.0018663348738002133</v>
          </cell>
          <cell r="I47">
            <v>0.009687166725915393</v>
          </cell>
          <cell r="P47">
            <v>0.000622111624600071</v>
          </cell>
          <cell r="R47">
            <v>0.003643796658371845</v>
          </cell>
          <cell r="T47">
            <v>0.024795591894774264</v>
          </cell>
          <cell r="X47">
            <v>0.20156416637042304</v>
          </cell>
          <cell r="Z47">
            <v>0.018396729470316387</v>
          </cell>
          <cell r="AB47">
            <v>0.059633842872378245</v>
          </cell>
          <cell r="AD47">
            <v>0.031283327408460716</v>
          </cell>
          <cell r="AI47">
            <v>0.042481336651262</v>
          </cell>
        </row>
        <row r="48">
          <cell r="E48">
            <v>0.0004397150646381145</v>
          </cell>
          <cell r="G48">
            <v>0.0016709172456248352</v>
          </cell>
          <cell r="I48">
            <v>0.008530472253979422</v>
          </cell>
          <cell r="P48">
            <v>0.0005276580775657374</v>
          </cell>
          <cell r="R48">
            <v>0.0033418344912496704</v>
          </cell>
          <cell r="T48">
            <v>0.02365667047753056</v>
          </cell>
          <cell r="X48">
            <v>0.2120306041684988</v>
          </cell>
          <cell r="Z48">
            <v>0.018907747779438922</v>
          </cell>
          <cell r="AB48">
            <v>0.060768621932987425</v>
          </cell>
          <cell r="AD48">
            <v>0.03324245888664146</v>
          </cell>
          <cell r="AI48">
            <v>0.039486412804502685</v>
          </cell>
        </row>
        <row r="49">
          <cell r="E49">
            <v>0.00034812880765883376</v>
          </cell>
          <cell r="G49">
            <v>0.0014795474325500434</v>
          </cell>
          <cell r="I49">
            <v>0.007571801566579634</v>
          </cell>
          <cell r="P49">
            <v>0.0004351610095735422</v>
          </cell>
          <cell r="R49">
            <v>0.003133159268929504</v>
          </cell>
          <cell r="T49">
            <v>0.022454308093994776</v>
          </cell>
          <cell r="X49">
            <v>0.22315056570931244</v>
          </cell>
          <cell r="Z49">
            <v>0.019495213228894692</v>
          </cell>
          <cell r="AB49">
            <v>0.06179286335944299</v>
          </cell>
          <cell r="AD49">
            <v>0.035161009573542214</v>
          </cell>
          <cell r="AI49">
            <v>0.03646649260226284</v>
          </cell>
        </row>
        <row r="50">
          <cell r="E50">
            <v>0.00017259233690024162</v>
          </cell>
          <cell r="G50">
            <v>0.0012944425267518121</v>
          </cell>
          <cell r="I50">
            <v>0.006731101139109423</v>
          </cell>
          <cell r="P50">
            <v>0.0004314808422506041</v>
          </cell>
          <cell r="R50">
            <v>0.002847773558853987</v>
          </cell>
          <cell r="T50">
            <v>0.02122885743872972</v>
          </cell>
          <cell r="X50">
            <v>0.23541594753192957</v>
          </cell>
          <cell r="Z50">
            <v>0.02010700724887815</v>
          </cell>
          <cell r="AB50">
            <v>0.06282361063168795</v>
          </cell>
          <cell r="AD50">
            <v>0.03727994477045219</v>
          </cell>
          <cell r="AI50">
            <v>0.03374180186399724</v>
          </cell>
        </row>
        <row r="51">
          <cell r="E51">
            <v>0.00017171803897999483</v>
          </cell>
          <cell r="G51">
            <v>0.0011161672533699664</v>
          </cell>
          <cell r="I51">
            <v>0.00601013136429982</v>
          </cell>
          <cell r="P51">
            <v>0.00034343607795998967</v>
          </cell>
          <cell r="R51">
            <v>0.0026616296041899203</v>
          </cell>
          <cell r="T51">
            <v>0.020091010560659397</v>
          </cell>
          <cell r="X51">
            <v>0.24916287455997252</v>
          </cell>
          <cell r="Z51">
            <v>0.02069202369708938</v>
          </cell>
          <cell r="AB51">
            <v>0.06405082853953808</v>
          </cell>
          <cell r="AD51">
            <v>0.03949514896539882</v>
          </cell>
          <cell r="AI51">
            <v>0.031166824074869065</v>
          </cell>
        </row>
        <row r="52">
          <cell r="E52">
            <v>8.543357539513029E-05</v>
          </cell>
          <cell r="G52">
            <v>0.0009397693293464332</v>
          </cell>
          <cell r="I52">
            <v>0.005382315249893208</v>
          </cell>
          <cell r="P52">
            <v>0.00034173430158052114</v>
          </cell>
          <cell r="R52">
            <v>0.002477573686458778</v>
          </cell>
          <cell r="T52">
            <v>0.018966253737718923</v>
          </cell>
          <cell r="X52">
            <v>0.26356258009397693</v>
          </cell>
          <cell r="Z52">
            <v>0.021358393848782572</v>
          </cell>
          <cell r="AB52">
            <v>0.0651858180264844</v>
          </cell>
          <cell r="AD52">
            <v>0.04177701836821871</v>
          </cell>
          <cell r="AI52">
            <v>0.028620247757368645</v>
          </cell>
        </row>
        <row r="53">
          <cell r="E53">
            <v>8.500510030601836E-05</v>
          </cell>
          <cell r="G53">
            <v>0.0008500510030601836</v>
          </cell>
          <cell r="I53">
            <v>0.004845290717443046</v>
          </cell>
          <cell r="P53">
            <v>0.0002550153009180551</v>
          </cell>
          <cell r="R53">
            <v>0.0022101326079564773</v>
          </cell>
          <cell r="T53">
            <v>0.017766065963957838</v>
          </cell>
          <cell r="X53">
            <v>0.27839170350221015</v>
          </cell>
          <cell r="Z53">
            <v>0.021931315878952737</v>
          </cell>
          <cell r="AB53">
            <v>0.06630397823869433</v>
          </cell>
          <cell r="AD53">
            <v>0.04411764705882353</v>
          </cell>
          <cell r="AI53">
            <v>0.026266575994559675</v>
          </cell>
        </row>
        <row r="54">
          <cell r="E54">
            <v>8.462384700008462E-05</v>
          </cell>
          <cell r="G54">
            <v>0.0007616146230007616</v>
          </cell>
          <cell r="I54">
            <v>0.0044004400440044</v>
          </cell>
          <cell r="P54">
            <v>0.0002538715410002539</v>
          </cell>
          <cell r="R54">
            <v>0.002030972328002031</v>
          </cell>
          <cell r="T54">
            <v>0.01667089785901667</v>
          </cell>
          <cell r="X54">
            <v>0.29364474909029364</v>
          </cell>
          <cell r="Z54">
            <v>0.022594567149022596</v>
          </cell>
          <cell r="AB54">
            <v>0.06736058221206737</v>
          </cell>
          <cell r="AD54">
            <v>0.04654311585004654</v>
          </cell>
          <cell r="AI54">
            <v>0.024033172548024034</v>
          </cell>
        </row>
        <row r="55">
          <cell r="E55">
            <v>0</v>
          </cell>
          <cell r="G55">
            <v>0.0006740815638692282</v>
          </cell>
          <cell r="I55">
            <v>0.004044489383215369</v>
          </cell>
          <cell r="P55">
            <v>0.0002527805864509606</v>
          </cell>
          <cell r="R55">
            <v>0.0018537243006403776</v>
          </cell>
          <cell r="T55">
            <v>0.015503875968992248</v>
          </cell>
          <cell r="X55">
            <v>0.3093191776204921</v>
          </cell>
          <cell r="Z55">
            <v>0.02317155375800472</v>
          </cell>
          <cell r="AB55">
            <v>0.06833501853724301</v>
          </cell>
          <cell r="AD55">
            <v>0.048955173576002695</v>
          </cell>
          <cell r="AI55">
            <v>0.021907650825749917</v>
          </cell>
        </row>
        <row r="56">
          <cell r="E56">
            <v>0</v>
          </cell>
          <cell r="G56">
            <v>0.0005872975920798725</v>
          </cell>
          <cell r="I56">
            <v>0.0036915848645020554</v>
          </cell>
          <cell r="P56">
            <v>0.00016779931202282072</v>
          </cell>
          <cell r="R56">
            <v>0.001677993120228207</v>
          </cell>
          <cell r="T56">
            <v>0.01451464048997399</v>
          </cell>
          <cell r="X56">
            <v>0.32544676566826075</v>
          </cell>
          <cell r="Z56">
            <v>0.02374360265122913</v>
          </cell>
          <cell r="AB56">
            <v>0.06921721620941354</v>
          </cell>
          <cell r="AD56">
            <v>0.051430489134994546</v>
          </cell>
          <cell r="AI56">
            <v>0.019884218474704254</v>
          </cell>
        </row>
        <row r="57">
          <cell r="E57">
            <v>0</v>
          </cell>
          <cell r="G57">
            <v>0.000501378791677112</v>
          </cell>
          <cell r="I57">
            <v>0.0033425252778474137</v>
          </cell>
          <cell r="P57">
            <v>0.00016712626389237068</v>
          </cell>
          <cell r="R57">
            <v>0.0014205732430851508</v>
          </cell>
          <cell r="T57">
            <v>0.01345366424333584</v>
          </cell>
          <cell r="X57">
            <v>0.3419403359237904</v>
          </cell>
          <cell r="Z57">
            <v>0.024316871396339933</v>
          </cell>
          <cell r="AB57">
            <v>0.07002590457090331</v>
          </cell>
          <cell r="AD57">
            <v>0.054065346369181914</v>
          </cell>
          <cell r="AI57">
            <v>0.018049636500376033</v>
          </cell>
        </row>
        <row r="58">
          <cell r="E58">
            <v>0</v>
          </cell>
          <cell r="G58">
            <v>0.0004162850720173175</v>
          </cell>
          <cell r="I58">
            <v>0.003080509532928149</v>
          </cell>
          <cell r="P58">
            <v>0.000166514028806927</v>
          </cell>
          <cell r="R58">
            <v>0.001332112230455416</v>
          </cell>
          <cell r="T58">
            <v>0.012488552160519523</v>
          </cell>
          <cell r="X58">
            <v>0.3585879610357173</v>
          </cell>
          <cell r="Z58">
            <v>0.02481059029223212</v>
          </cell>
          <cell r="AB58">
            <v>0.07085171925734743</v>
          </cell>
          <cell r="AD58">
            <v>0.056614769794355174</v>
          </cell>
          <cell r="AI58">
            <v>0.01623511780867538</v>
          </cell>
        </row>
        <row r="59">
          <cell r="E59">
            <v>0</v>
          </cell>
          <cell r="G59">
            <v>0.0003318400530944085</v>
          </cell>
          <cell r="I59">
            <v>0.002820640451302472</v>
          </cell>
          <cell r="P59">
            <v>8.296001327360213E-05</v>
          </cell>
          <cell r="R59">
            <v>0.0011614401858304297</v>
          </cell>
          <cell r="T59">
            <v>0.011531441845030695</v>
          </cell>
          <cell r="X59">
            <v>0.374896299983408</v>
          </cell>
          <cell r="Z59">
            <v>0.02538576406172225</v>
          </cell>
          <cell r="AB59">
            <v>0.07159449145511863</v>
          </cell>
          <cell r="AD59">
            <v>0.05931640949062552</v>
          </cell>
          <cell r="AI59">
            <v>0.014600962336153973</v>
          </cell>
        </row>
        <row r="60">
          <cell r="E60">
            <v>0</v>
          </cell>
          <cell r="G60">
            <v>0.00033063316250619935</v>
          </cell>
          <cell r="I60">
            <v>0.0025624070094230453</v>
          </cell>
          <cell r="P60">
            <v>8.265829062654984E-05</v>
          </cell>
          <cell r="R60">
            <v>0.000991899487518598</v>
          </cell>
          <cell r="T60">
            <v>0.01058026120019838</v>
          </cell>
          <cell r="X60">
            <v>0.3909737146635808</v>
          </cell>
          <cell r="Z60">
            <v>0.025872044966110102</v>
          </cell>
          <cell r="AB60">
            <v>0.07216068771697802</v>
          </cell>
          <cell r="AD60">
            <v>0.06199371796991238</v>
          </cell>
          <cell r="AI60">
            <v>0.013060009918994876</v>
          </cell>
        </row>
        <row r="61">
          <cell r="E61">
            <v>0</v>
          </cell>
          <cell r="G61">
            <v>0.00024709661477637757</v>
          </cell>
          <cell r="I61">
            <v>0.002388600609504983</v>
          </cell>
          <cell r="P61">
            <v>8.236553825879252E-05</v>
          </cell>
          <cell r="R61">
            <v>0.0009060209208467178</v>
          </cell>
          <cell r="T61">
            <v>0.009719133514537518</v>
          </cell>
          <cell r="X61">
            <v>0.40680339346017624</v>
          </cell>
          <cell r="Z61">
            <v>0.026356972242813605</v>
          </cell>
          <cell r="AB61">
            <v>0.0727287702825138</v>
          </cell>
          <cell r="AD61">
            <v>0.06473931307141093</v>
          </cell>
          <cell r="AI61">
            <v>0.011695906432748537</v>
          </cell>
        </row>
        <row r="62">
          <cell r="E62">
            <v>0</v>
          </cell>
          <cell r="G62">
            <v>0.0002462447672986949</v>
          </cell>
          <cell r="I62">
            <v>0.002216202905688254</v>
          </cell>
          <cell r="P62">
            <v>8.208158909956496E-05</v>
          </cell>
          <cell r="R62">
            <v>0.0007387343018960847</v>
          </cell>
          <cell r="T62">
            <v>0.008946893211852582</v>
          </cell>
          <cell r="X62">
            <v>0.4224739390954609</v>
          </cell>
          <cell r="Z62">
            <v>0.026840679635557745</v>
          </cell>
          <cell r="AB62">
            <v>0.07329885906591152</v>
          </cell>
          <cell r="AD62">
            <v>0.0674710662398424</v>
          </cell>
          <cell r="AI62">
            <v>0.010342280226545186</v>
          </cell>
        </row>
        <row r="63">
          <cell r="E63">
            <v>0</v>
          </cell>
          <cell r="G63">
            <v>0.0001636125654450262</v>
          </cell>
          <cell r="I63">
            <v>0.002045157068062827</v>
          </cell>
          <cell r="P63">
            <v>8.18062827225131E-05</v>
          </cell>
          <cell r="R63">
            <v>0.0006544502617801048</v>
          </cell>
          <cell r="T63">
            <v>0.008180628272251309</v>
          </cell>
          <cell r="X63">
            <v>0.4380726439790576</v>
          </cell>
          <cell r="Z63">
            <v>0.02732329842931937</v>
          </cell>
          <cell r="AB63">
            <v>0.07370746073298429</v>
          </cell>
          <cell r="AD63">
            <v>0.07027159685863875</v>
          </cell>
          <cell r="AI63">
            <v>0.009162303664921465</v>
          </cell>
        </row>
        <row r="64">
          <cell r="E64">
            <v>0</v>
          </cell>
          <cell r="G64">
            <v>0.00016317206494248184</v>
          </cell>
          <cell r="I64">
            <v>0.0018764787468385413</v>
          </cell>
          <cell r="P64">
            <v>8.158603247124092E-05</v>
          </cell>
          <cell r="R64">
            <v>0.0005711022272986865</v>
          </cell>
          <cell r="T64">
            <v>0.0074243289548829245</v>
          </cell>
          <cell r="X64">
            <v>0.4538630986375133</v>
          </cell>
          <cell r="Z64">
            <v>0.027820837072693155</v>
          </cell>
          <cell r="AB64">
            <v>0.074161703516358</v>
          </cell>
          <cell r="AD64">
            <v>0.07310108509423187</v>
          </cell>
          <cell r="AI64">
            <v>0.008077017214652852</v>
          </cell>
        </row>
        <row r="140">
          <cell r="H140">
            <v>2096270363.5917253</v>
          </cell>
          <cell r="I140">
            <v>8947687630.531895</v>
          </cell>
          <cell r="K140">
            <v>241127752.7022461</v>
          </cell>
          <cell r="L140">
            <v>160401138.93506497</v>
          </cell>
        </row>
        <row r="141">
          <cell r="H141">
            <v>2286269637.256004</v>
          </cell>
          <cell r="I141">
            <v>9394355391.430243</v>
          </cell>
          <cell r="K141">
            <v>190197708.20446178</v>
          </cell>
          <cell r="L141">
            <v>108818895.22632831</v>
          </cell>
        </row>
        <row r="142">
          <cell r="H142">
            <v>2475073735.4598117</v>
          </cell>
          <cell r="I142">
            <v>9737320226.033619</v>
          </cell>
          <cell r="K142">
            <v>156664258.28326365</v>
          </cell>
          <cell r="L142">
            <v>72858537.6695922</v>
          </cell>
        </row>
        <row r="143">
          <cell r="H143">
            <v>2717078900.106081</v>
          </cell>
          <cell r="I143">
            <v>10082569247.395647</v>
          </cell>
          <cell r="K143">
            <v>134581537.73940423</v>
          </cell>
          <cell r="L143">
            <v>58061047.24504179</v>
          </cell>
        </row>
        <row r="144">
          <cell r="H144">
            <v>3004567532.6417603</v>
          </cell>
          <cell r="I144">
            <v>10686963693.253664</v>
          </cell>
          <cell r="K144">
            <v>119421927.30533835</v>
          </cell>
          <cell r="L144">
            <v>48111330.93899281</v>
          </cell>
        </row>
        <row r="145">
          <cell r="H145">
            <v>3240208345.544876</v>
          </cell>
          <cell r="I145">
            <v>11244316126.982595</v>
          </cell>
          <cell r="K145">
            <v>104942507.97937101</v>
          </cell>
          <cell r="L145">
            <v>40262850.71510692</v>
          </cell>
        </row>
        <row r="146">
          <cell r="H146">
            <v>3420671909.7007093</v>
          </cell>
          <cell r="I146">
            <v>11592840718.02011</v>
          </cell>
          <cell r="K146">
            <v>90546133.42528057</v>
          </cell>
          <cell r="L146">
            <v>32934206.58528448</v>
          </cell>
        </row>
        <row r="147">
          <cell r="H147">
            <v>3695087736.3847065</v>
          </cell>
          <cell r="I147">
            <v>12237092694.315323</v>
          </cell>
          <cell r="K147">
            <v>78688818.99898349</v>
          </cell>
          <cell r="L147">
            <v>26841845.301455125</v>
          </cell>
        </row>
        <row r="148">
          <cell r="H148">
            <v>3883834977.313975</v>
          </cell>
          <cell r="I148">
            <v>12572175296.160826</v>
          </cell>
          <cell r="K148">
            <v>66476428.55361055</v>
          </cell>
          <cell r="L148">
            <v>21549654.50526202</v>
          </cell>
        </row>
        <row r="149">
          <cell r="H149">
            <v>4059885222.4516897</v>
          </cell>
          <cell r="I149">
            <v>12903137527.43892</v>
          </cell>
          <cell r="K149">
            <v>55179659.11898929</v>
          </cell>
          <cell r="L149">
            <v>18030298.88234601</v>
          </cell>
        </row>
        <row r="150">
          <cell r="H150">
            <v>4247136732.7159038</v>
          </cell>
          <cell r="I150">
            <v>13215490519.74004</v>
          </cell>
          <cell r="K150">
            <v>46641963.40198449</v>
          </cell>
          <cell r="L150">
            <v>14311329.461352179</v>
          </cell>
        </row>
        <row r="151">
          <cell r="H151">
            <v>4427741792.504919</v>
          </cell>
          <cell r="I151">
            <v>13487235286.76583</v>
          </cell>
          <cell r="K151">
            <v>38461889.933874525</v>
          </cell>
          <cell r="L151">
            <v>11444930.078115687</v>
          </cell>
        </row>
        <row r="152">
          <cell r="H152">
            <v>4610031215.87356</v>
          </cell>
          <cell r="I152">
            <v>13757266157.938124</v>
          </cell>
          <cell r="K152">
            <v>30870744.74915327</v>
          </cell>
          <cell r="L152">
            <v>8467431.050655741</v>
          </cell>
        </row>
        <row r="153">
          <cell r="H153">
            <v>4765741356.259586</v>
          </cell>
          <cell r="I153">
            <v>14005098159.59067</v>
          </cell>
          <cell r="K153">
            <v>25188143.421461016</v>
          </cell>
          <cell r="L153">
            <v>6453421.571527233</v>
          </cell>
        </row>
        <row r="154">
          <cell r="H154">
            <v>4900651073.446109</v>
          </cell>
          <cell r="I154">
            <v>14104573570.416058</v>
          </cell>
          <cell r="K154">
            <v>19027336.257329047</v>
          </cell>
          <cell r="L154">
            <v>5411213.353605527</v>
          </cell>
        </row>
        <row r="155">
          <cell r="H155">
            <v>5030547890.360908</v>
          </cell>
          <cell r="I155">
            <v>14198961895.022198</v>
          </cell>
          <cell r="K155">
            <v>15318509.531248042</v>
          </cell>
          <cell r="L155">
            <v>4354052.766649303</v>
          </cell>
        </row>
        <row r="156">
          <cell r="H156">
            <v>5160872605.571723</v>
          </cell>
          <cell r="I156">
            <v>14287472010.347174</v>
          </cell>
          <cell r="K156">
            <v>11408681.402992193</v>
          </cell>
          <cell r="L156">
            <v>3282966.9141422454</v>
          </cell>
        </row>
        <row r="157">
          <cell r="H157">
            <v>5288410655.137858</v>
          </cell>
          <cell r="I157">
            <v>14370230177.43045</v>
          </cell>
          <cell r="K157">
            <v>8757404.23622795</v>
          </cell>
          <cell r="L157">
            <v>2199361.809212717</v>
          </cell>
        </row>
        <row r="158">
          <cell r="H158">
            <v>5396848320.508646</v>
          </cell>
          <cell r="I158">
            <v>14470032503.133673</v>
          </cell>
          <cell r="K158">
            <v>7442995.426980424</v>
          </cell>
          <cell r="L158">
            <v>1106333.1123114603</v>
          </cell>
        </row>
        <row r="159">
          <cell r="H159">
            <v>5525879762.00977</v>
          </cell>
          <cell r="I159">
            <v>14532459803.99729</v>
          </cell>
          <cell r="K159">
            <v>4567071.532416437</v>
          </cell>
          <cell r="L159">
            <v>1111106.1071227791</v>
          </cell>
        </row>
        <row r="160">
          <cell r="H160">
            <v>5666538504.618667</v>
          </cell>
          <cell r="I160">
            <v>14570894768.779573</v>
          </cell>
          <cell r="K160">
            <v>4683324.249960313</v>
          </cell>
          <cell r="L160">
            <v>1114044.7234803718</v>
          </cell>
        </row>
        <row r="161">
          <cell r="H161">
            <v>5795490667.848063</v>
          </cell>
          <cell r="I161">
            <v>14629646650.876036</v>
          </cell>
          <cell r="K161">
            <v>3191349.4867005115</v>
          </cell>
          <cell r="L161">
            <v>1118536.7073484028</v>
          </cell>
        </row>
        <row r="162">
          <cell r="H162">
            <v>5908555403.854946</v>
          </cell>
          <cell r="I162">
            <v>14721652730.508595</v>
          </cell>
          <cell r="K162">
            <v>1625828.2329998654</v>
          </cell>
          <cell r="L162">
            <v>0</v>
          </cell>
        </row>
        <row r="163">
          <cell r="H163">
            <v>6035989972.878315</v>
          </cell>
          <cell r="I163">
            <v>14775297132.101746</v>
          </cell>
          <cell r="K163">
            <v>1660893.7788088473</v>
          </cell>
          <cell r="L163">
            <v>0</v>
          </cell>
        </row>
        <row r="164">
          <cell r="H164">
            <v>6146248648.77803</v>
          </cell>
          <cell r="I164">
            <v>14847708934.553406</v>
          </cell>
          <cell r="K164">
            <v>1691233.1182848786</v>
          </cell>
          <cell r="L164">
            <v>0</v>
          </cell>
        </row>
        <row r="165">
          <cell r="H165">
            <v>6259895436.014856</v>
          </cell>
          <cell r="I165">
            <v>14915575215.954945</v>
          </cell>
          <cell r="K165">
            <v>0</v>
          </cell>
          <cell r="L165">
            <v>0</v>
          </cell>
        </row>
        <row r="166">
          <cell r="H166">
            <v>6387597811.857959</v>
          </cell>
          <cell r="I166">
            <v>14956282943.787304</v>
          </cell>
          <cell r="K166">
            <v>0</v>
          </cell>
          <cell r="L166">
            <v>0</v>
          </cell>
        </row>
        <row r="167">
          <cell r="H167">
            <v>6497656003.465356</v>
          </cell>
          <cell r="I167">
            <v>15016804985.786602</v>
          </cell>
          <cell r="K167">
            <v>0</v>
          </cell>
          <cell r="L167">
            <v>0</v>
          </cell>
        </row>
        <row r="168">
          <cell r="H168">
            <v>6625592508.55431</v>
          </cell>
          <cell r="I168">
            <v>15049560126.573364</v>
          </cell>
          <cell r="K168">
            <v>0</v>
          </cell>
          <cell r="L168">
            <v>0</v>
          </cell>
        </row>
        <row r="169">
          <cell r="H169">
            <v>6734725510.587728</v>
          </cell>
          <cell r="I169">
            <v>15100832759.298748</v>
          </cell>
          <cell r="K169">
            <v>0</v>
          </cell>
          <cell r="L169">
            <v>0</v>
          </cell>
        </row>
        <row r="170">
          <cell r="H170">
            <v>6842663998.7529745</v>
          </cell>
          <cell r="I170">
            <v>15146329229.672127</v>
          </cell>
          <cell r="K170">
            <v>0</v>
          </cell>
          <cell r="L170">
            <v>0</v>
          </cell>
        </row>
        <row r="171">
          <cell r="H171">
            <v>6950120982.320524</v>
          </cell>
          <cell r="I171">
            <v>15187784484.422142</v>
          </cell>
          <cell r="K171">
            <v>0</v>
          </cell>
          <cell r="L171">
            <v>0</v>
          </cell>
        </row>
        <row r="172">
          <cell r="H172">
            <v>7076103984.949392</v>
          </cell>
          <cell r="I172">
            <v>15201423388.356792</v>
          </cell>
          <cell r="K172">
            <v>0</v>
          </cell>
          <cell r="L172">
            <v>0</v>
          </cell>
        </row>
        <row r="173">
          <cell r="H173">
            <v>7182014633.489312</v>
          </cell>
          <cell r="I173">
            <v>15233431038.401016</v>
          </cell>
          <cell r="K173">
            <v>0</v>
          </cell>
          <cell r="L173">
            <v>0</v>
          </cell>
        </row>
        <row r="174">
          <cell r="H174">
            <v>7285256140.297454</v>
          </cell>
          <cell r="I174">
            <v>15257190470.320068</v>
          </cell>
          <cell r="K174">
            <v>0</v>
          </cell>
          <cell r="L174">
            <v>0</v>
          </cell>
        </row>
        <row r="175">
          <cell r="H175">
            <v>7403692818.295176</v>
          </cell>
          <cell r="I175">
            <v>15245485289.1458</v>
          </cell>
          <cell r="K175">
            <v>0</v>
          </cell>
          <cell r="L175">
            <v>0</v>
          </cell>
        </row>
        <row r="176">
          <cell r="H176">
            <v>7499183413.408018</v>
          </cell>
          <cell r="I176">
            <v>15248339607.26297</v>
          </cell>
          <cell r="K176">
            <v>0</v>
          </cell>
          <cell r="L176">
            <v>0</v>
          </cell>
        </row>
        <row r="177">
          <cell r="H177">
            <v>7591448464.310766</v>
          </cell>
          <cell r="I177">
            <v>15242778583.174623</v>
          </cell>
          <cell r="K177">
            <v>0</v>
          </cell>
          <cell r="L177">
            <v>0</v>
          </cell>
        </row>
        <row r="178">
          <cell r="H178">
            <v>7680199414.613147</v>
          </cell>
          <cell r="I178">
            <v>15228516617.056166</v>
          </cell>
          <cell r="K178">
            <v>0</v>
          </cell>
          <cell r="L178">
            <v>0</v>
          </cell>
        </row>
        <row r="179">
          <cell r="H179">
            <v>7765141608.942118</v>
          </cell>
          <cell r="I179">
            <v>15205276037.760593</v>
          </cell>
          <cell r="K179">
            <v>0</v>
          </cell>
          <cell r="L179">
            <v>0</v>
          </cell>
        </row>
        <row r="180">
          <cell r="H180">
            <v>7826456943.954472</v>
          </cell>
          <cell r="I180">
            <v>15198159656.50211</v>
          </cell>
          <cell r="K180">
            <v>0</v>
          </cell>
          <cell r="L180">
            <v>0</v>
          </cell>
        </row>
        <row r="181">
          <cell r="H181">
            <v>7900887138.624363</v>
          </cell>
          <cell r="I181">
            <v>15152493452.985538</v>
          </cell>
          <cell r="K181">
            <v>0</v>
          </cell>
          <cell r="L181">
            <v>0</v>
          </cell>
        </row>
        <row r="182">
          <cell r="H182">
            <v>7968959740.288789</v>
          </cell>
          <cell r="I182">
            <v>15094032097.760754</v>
          </cell>
          <cell r="K182">
            <v>0</v>
          </cell>
          <cell r="L182">
            <v>0</v>
          </cell>
        </row>
        <row r="183">
          <cell r="H183">
            <v>8033797808.915565</v>
          </cell>
          <cell r="I183">
            <v>15029080291.312775</v>
          </cell>
          <cell r="K183">
            <v>0</v>
          </cell>
          <cell r="L183">
            <v>0</v>
          </cell>
        </row>
        <row r="184">
          <cell r="H184">
            <v>8098620078.427366</v>
          </cell>
          <cell r="I184">
            <v>14963818357.985283</v>
          </cell>
          <cell r="K184">
            <v>0</v>
          </cell>
          <cell r="L184">
            <v>0</v>
          </cell>
        </row>
        <row r="185">
          <cell r="H185">
            <v>8166740956.701731</v>
          </cell>
          <cell r="I185">
            <v>14904302245.980658</v>
          </cell>
          <cell r="K185">
            <v>0</v>
          </cell>
          <cell r="L185">
            <v>0</v>
          </cell>
        </row>
        <row r="186">
          <cell r="H186">
            <v>8372580164.378195</v>
          </cell>
          <cell r="I186">
            <v>15092624816.598692</v>
          </cell>
          <cell r="K186">
            <v>0</v>
          </cell>
          <cell r="L186">
            <v>0</v>
          </cell>
        </row>
        <row r="187">
          <cell r="H187">
            <v>8716849949.966194</v>
          </cell>
          <cell r="I187">
            <v>15520950361.148333</v>
          </cell>
          <cell r="K187">
            <v>0</v>
          </cell>
          <cell r="L187">
            <v>0</v>
          </cell>
        </row>
        <row r="188">
          <cell r="H188">
            <v>8998046561.133665</v>
          </cell>
          <cell r="I188">
            <v>15825976010.464499</v>
          </cell>
          <cell r="K188">
            <v>0</v>
          </cell>
          <cell r="L188">
            <v>0</v>
          </cell>
        </row>
        <row r="189">
          <cell r="H189">
            <v>9008894635.574415</v>
          </cell>
          <cell r="I189">
            <v>15651901988.34844</v>
          </cell>
          <cell r="K189">
            <v>0</v>
          </cell>
          <cell r="L189">
            <v>0</v>
          </cell>
        </row>
        <row r="190">
          <cell r="H190">
            <v>8496735381.049854</v>
          </cell>
          <cell r="I190">
            <v>14701926977.513535</v>
          </cell>
          <cell r="K190">
            <v>0</v>
          </cell>
          <cell r="L190">
            <v>0</v>
          </cell>
        </row>
        <row r="204">
          <cell r="M204">
            <v>536621.6334249346</v>
          </cell>
          <cell r="O204">
            <v>3041135413.175371</v>
          </cell>
          <cell r="P204">
            <v>1418590193.854291</v>
          </cell>
          <cell r="U204">
            <v>441734.89226232</v>
          </cell>
        </row>
        <row r="205">
          <cell r="A205">
            <v>85.26240115025162</v>
          </cell>
          <cell r="M205">
            <v>539414.2636223693</v>
          </cell>
          <cell r="O205">
            <v>3056961772.1223965</v>
          </cell>
          <cell r="P205">
            <v>1439569698.8050487</v>
          </cell>
          <cell r="U205">
            <v>448267.70166653587</v>
          </cell>
        </row>
        <row r="206">
          <cell r="A206">
            <v>85.98901098901099</v>
          </cell>
          <cell r="M206">
            <v>594815.1808763733</v>
          </cell>
          <cell r="O206">
            <v>3370929157.8728213</v>
          </cell>
          <cell r="P206">
            <v>1678326269.5631115</v>
          </cell>
          <cell r="U206">
            <v>522614.12568500533</v>
          </cell>
        </row>
        <row r="207">
          <cell r="A207">
            <v>86.90958164642375</v>
          </cell>
          <cell r="M207">
            <v>653994.1305363154</v>
          </cell>
          <cell r="O207">
            <v>3706307361.648775</v>
          </cell>
          <cell r="P207">
            <v>1704476705.306581</v>
          </cell>
          <cell r="U207">
            <v>530757.1115633785</v>
          </cell>
        </row>
        <row r="208">
          <cell r="A208">
            <v>87.98076923076923</v>
          </cell>
          <cell r="M208">
            <v>735968.1073753625</v>
          </cell>
          <cell r="O208">
            <v>4170869258.516312</v>
          </cell>
          <cell r="P208">
            <v>2049099983.1354532</v>
          </cell>
          <cell r="U208">
            <v>638069.376347341</v>
          </cell>
        </row>
        <row r="209">
          <cell r="A209">
            <v>88.88888888888889</v>
          </cell>
          <cell r="M209">
            <v>815688.9224787351</v>
          </cell>
          <cell r="O209">
            <v>4622662065.359956</v>
          </cell>
          <cell r="P209">
            <v>2145829619.353739</v>
          </cell>
          <cell r="U209">
            <v>668190.0240288</v>
          </cell>
        </row>
        <row r="210">
          <cell r="A210">
            <v>89.93745199166025</v>
          </cell>
          <cell r="M210">
            <v>881171.8367016802</v>
          </cell>
          <cell r="O210">
            <v>4993766018.307804</v>
          </cell>
          <cell r="P210">
            <v>2206280296.745569</v>
          </cell>
          <cell r="U210">
            <v>687013.7643736507</v>
          </cell>
        </row>
        <row r="211">
          <cell r="A211">
            <v>90.97691299526161</v>
          </cell>
          <cell r="M211">
            <v>968466.9672595311</v>
          </cell>
          <cell r="O211">
            <v>5488483891.016124</v>
          </cell>
          <cell r="P211">
            <v>2615465974.7480116</v>
          </cell>
          <cell r="U211">
            <v>814430.1191255423</v>
          </cell>
        </row>
        <row r="212">
          <cell r="A212">
            <v>92.12098581030621</v>
          </cell>
          <cell r="M212">
            <v>1034861.3699225336</v>
          </cell>
          <cell r="O212">
            <v>5669261639.195931</v>
          </cell>
          <cell r="P212">
            <v>2597939146.161535</v>
          </cell>
          <cell r="U212">
            <v>836868.0401770606</v>
          </cell>
        </row>
        <row r="213">
          <cell r="A213">
            <v>93.21062684493835</v>
          </cell>
          <cell r="M213">
            <v>1105793.4707144476</v>
          </cell>
          <cell r="O213">
            <v>5848956339.160232</v>
          </cell>
          <cell r="P213">
            <v>2575969593.1340513</v>
          </cell>
          <cell r="U213">
            <v>859426.4338917118</v>
          </cell>
        </row>
        <row r="214">
          <cell r="A214">
            <v>94.64953651000162</v>
          </cell>
          <cell r="M214">
            <v>1180101.014556726</v>
          </cell>
          <cell r="O214">
            <v>6019068346.589876</v>
          </cell>
          <cell r="P214">
            <v>2549365340.3268003</v>
          </cell>
          <cell r="U214">
            <v>882052.2647729999</v>
          </cell>
        </row>
        <row r="215">
          <cell r="A215">
            <v>95.8111195734958</v>
          </cell>
          <cell r="M215">
            <v>1251105.739947624</v>
          </cell>
          <cell r="O215">
            <v>6144884035.861505</v>
          </cell>
          <cell r="P215">
            <v>2512975906.1979837</v>
          </cell>
          <cell r="U215">
            <v>902902.7654394695</v>
          </cell>
        </row>
        <row r="216">
          <cell r="A216">
            <v>97.27324913892079</v>
          </cell>
          <cell r="M216">
            <v>1327227.9822980012</v>
          </cell>
          <cell r="O216">
            <v>6268041525.774545</v>
          </cell>
          <cell r="P216">
            <v>2472228336.184462</v>
          </cell>
          <cell r="U216">
            <v>923792.809901069</v>
          </cell>
        </row>
        <row r="217">
          <cell r="A217">
            <v>98.4993916452616</v>
          </cell>
          <cell r="M217">
            <v>1401141.9189735309</v>
          </cell>
          <cell r="O217">
            <v>6352427175.146245</v>
          </cell>
          <cell r="P217">
            <v>2422231386.1410947</v>
          </cell>
          <cell r="U217">
            <v>942823.4850935997</v>
          </cell>
        </row>
        <row r="218">
          <cell r="A218">
            <v>99.87850885606495</v>
          </cell>
          <cell r="M218">
            <v>1477512.5990973674</v>
          </cell>
          <cell r="O218">
            <v>6419561381.734452</v>
          </cell>
          <cell r="P218">
            <v>2349285212.301349</v>
          </cell>
          <cell r="U218">
            <v>954187.9229772</v>
          </cell>
        </row>
        <row r="219">
          <cell r="A219">
            <v>101.23052676244166</v>
          </cell>
          <cell r="M219">
            <v>1552460.2115557613</v>
          </cell>
          <cell r="O219">
            <v>6451927610.462523</v>
          </cell>
          <cell r="P219">
            <v>2273379657.849971</v>
          </cell>
          <cell r="U219">
            <v>965328.8710500001</v>
          </cell>
        </row>
        <row r="220">
          <cell r="A220">
            <v>102.56410256410257</v>
          </cell>
          <cell r="M220">
            <v>1627857.34308794</v>
          </cell>
          <cell r="O220">
            <v>6457760950.571831</v>
          </cell>
          <cell r="P220">
            <v>2194458272.2679734</v>
          </cell>
          <cell r="U220">
            <v>976189.2905808</v>
          </cell>
        </row>
        <row r="221">
          <cell r="A221">
            <v>103.92576730906497</v>
          </cell>
          <cell r="M221">
            <v>1704369.491063681</v>
          </cell>
          <cell r="O221">
            <v>6439320983.42497</v>
          </cell>
          <cell r="P221">
            <v>2112621413.341111</v>
          </cell>
          <cell r="U221">
            <v>986773.9779143999</v>
          </cell>
        </row>
        <row r="222">
          <cell r="A222">
            <v>105.28191154894152</v>
          </cell>
          <cell r="M222">
            <v>1781593.7308995477</v>
          </cell>
          <cell r="O222">
            <v>6394529623.82711</v>
          </cell>
          <cell r="P222">
            <v>2028131645.6904986</v>
          </cell>
          <cell r="U222">
            <v>997168.4911475998</v>
          </cell>
        </row>
        <row r="223">
          <cell r="A223">
            <v>106.63060897435896</v>
          </cell>
          <cell r="M223">
            <v>1857135.8199302685</v>
          </cell>
          <cell r="O223">
            <v>5613193015.739236</v>
          </cell>
          <cell r="P223">
            <v>1725524354.69305</v>
          </cell>
          <cell r="U223">
            <v>1007458.3883772002</v>
          </cell>
        </row>
        <row r="224">
          <cell r="A224">
            <v>108.03759831191253</v>
          </cell>
          <cell r="M224">
            <v>1934616.8427788047</v>
          </cell>
          <cell r="O224">
            <v>5847379407.298938</v>
          </cell>
          <cell r="P224">
            <v>1549436208.6606</v>
          </cell>
          <cell r="U224">
            <v>904648.2024</v>
          </cell>
        </row>
        <row r="225">
          <cell r="A225">
            <v>109.30157708400387</v>
          </cell>
          <cell r="M225">
            <v>2011780.7882396106</v>
          </cell>
          <cell r="O225">
            <v>5700569467.925833</v>
          </cell>
          <cell r="P225">
            <v>1467292629.525665</v>
          </cell>
          <cell r="U225">
            <v>913800.6937152002</v>
          </cell>
        </row>
        <row r="226">
          <cell r="A226">
            <v>110.69504548264595</v>
          </cell>
          <cell r="M226">
            <v>2089873.844888057</v>
          </cell>
          <cell r="O226">
            <v>5921853465.163269</v>
          </cell>
          <cell r="P226">
            <v>1481944103.057545</v>
          </cell>
          <cell r="U226">
            <v>922925.3402976</v>
          </cell>
        </row>
        <row r="227">
          <cell r="A227">
            <v>112.10731872983528</v>
          </cell>
          <cell r="M227">
            <v>2168537.347054304</v>
          </cell>
          <cell r="O227">
            <v>6144753873.254656</v>
          </cell>
          <cell r="P227">
            <v>1309398136.9269</v>
          </cell>
          <cell r="U227">
            <v>815467.1411795999</v>
          </cell>
        </row>
        <row r="228">
          <cell r="A228">
            <v>113.53404959352915</v>
          </cell>
          <cell r="M228">
            <v>2248750.5758663244</v>
          </cell>
          <cell r="O228">
            <v>6372045577.083717</v>
          </cell>
          <cell r="P228">
            <v>1321888320.078417</v>
          </cell>
          <cell r="U228">
            <v>823245.7790592002</v>
          </cell>
        </row>
        <row r="229">
          <cell r="A229">
            <v>114.97561742960515</v>
          </cell>
          <cell r="M229">
            <v>2331468.7446891065</v>
          </cell>
          <cell r="O229">
            <v>6606435263.271398</v>
          </cell>
          <cell r="P229">
            <v>1334087768.6187189</v>
          </cell>
          <cell r="U229">
            <v>830843.3532</v>
          </cell>
        </row>
        <row r="230">
          <cell r="A230">
            <v>116.41429436705027</v>
          </cell>
          <cell r="M230">
            <v>2415801.7563579977</v>
          </cell>
          <cell r="O230">
            <v>6389040707.518041</v>
          </cell>
          <cell r="P230">
            <v>1256313865.2289107</v>
          </cell>
          <cell r="U230">
            <v>838293.5481228003</v>
          </cell>
        </row>
        <row r="231">
          <cell r="A231">
            <v>117.88552679547941</v>
          </cell>
          <cell r="M231">
            <v>2501575.8448539893</v>
          </cell>
          <cell r="O231">
            <v>6615886367.187284</v>
          </cell>
          <cell r="P231">
            <v>1086266110.315256</v>
          </cell>
          <cell r="U231">
            <v>724826.7308231998</v>
          </cell>
        </row>
        <row r="232">
          <cell r="A232">
            <v>119.35370565507552</v>
          </cell>
          <cell r="M232">
            <v>2591117.650308843</v>
          </cell>
          <cell r="O232">
            <v>6852696460.8011675</v>
          </cell>
          <cell r="P232">
            <v>1095482273.3008857</v>
          </cell>
          <cell r="U232">
            <v>730976.3485127998</v>
          </cell>
        </row>
        <row r="233">
          <cell r="A233">
            <v>120.81627127821585</v>
          </cell>
          <cell r="M233">
            <v>2682817.6041341224</v>
          </cell>
          <cell r="O233">
            <v>6588413169.4025</v>
          </cell>
          <cell r="P233">
            <v>1025536608.6262214</v>
          </cell>
          <cell r="U233">
            <v>736942.8713615999</v>
          </cell>
        </row>
        <row r="234">
          <cell r="A234">
            <v>122.3076923076923</v>
          </cell>
          <cell r="M234">
            <v>2778699.5154983485</v>
          </cell>
          <cell r="O234">
            <v>6823878169.5449295</v>
          </cell>
          <cell r="P234">
            <v>861270510.4259651</v>
          </cell>
          <cell r="U234">
            <v>618902.49225</v>
          </cell>
        </row>
        <row r="235">
          <cell r="A235">
            <v>123.81729200652528</v>
          </cell>
          <cell r="M235">
            <v>2876950.7846248136</v>
          </cell>
          <cell r="O235">
            <v>6521687809.896375</v>
          </cell>
          <cell r="P235">
            <v>801009216.0843146</v>
          </cell>
          <cell r="U235">
            <v>623565.7790760001</v>
          </cell>
        </row>
        <row r="236">
          <cell r="A236">
            <v>125.4326356799855</v>
          </cell>
          <cell r="M236">
            <v>2980147.6709239883</v>
          </cell>
          <cell r="O236">
            <v>6755622251.525816</v>
          </cell>
          <cell r="P236">
            <v>806876071.529741</v>
          </cell>
          <cell r="U236">
            <v>628132.980318</v>
          </cell>
        </row>
        <row r="237">
          <cell r="A237">
            <v>127.0073841502413</v>
          </cell>
          <cell r="M237">
            <v>3087182.00976433</v>
          </cell>
          <cell r="O237">
            <v>6998255718.384516</v>
          </cell>
          <cell r="P237">
            <v>649989971.7579335</v>
          </cell>
          <cell r="U237">
            <v>506001.04841760005</v>
          </cell>
        </row>
        <row r="238">
          <cell r="A238">
            <v>128.6021866174538</v>
          </cell>
          <cell r="M238">
            <v>3202153.609901046</v>
          </cell>
          <cell r="O238">
            <v>7258881964.444432</v>
          </cell>
          <cell r="P238">
            <v>654169088.9980701</v>
          </cell>
          <cell r="U238">
            <v>509254.3873871999</v>
          </cell>
        </row>
        <row r="239">
          <cell r="A239">
            <v>130.21057155135367</v>
          </cell>
          <cell r="M239">
            <v>3324293.7064020885</v>
          </cell>
          <cell r="O239">
            <v>7535758295.700234</v>
          </cell>
          <cell r="P239">
            <v>657932581.4724001</v>
          </cell>
          <cell r="U239">
            <v>512184.1728</v>
          </cell>
        </row>
        <row r="240">
          <cell r="A240">
            <v>131.86371713321833</v>
          </cell>
          <cell r="M240">
            <v>3464056.7090389854</v>
          </cell>
          <cell r="O240">
            <v>7852583552.302751</v>
          </cell>
          <cell r="P240">
            <v>495969076.45701593</v>
          </cell>
          <cell r="U240">
            <v>386099.6070312</v>
          </cell>
        </row>
        <row r="241">
          <cell r="A241">
            <v>133.54358645838465</v>
          </cell>
          <cell r="M241">
            <v>3624348.4455394344</v>
          </cell>
          <cell r="O241">
            <v>8215944882.482204</v>
          </cell>
          <cell r="P241">
            <v>498238551.54260164</v>
          </cell>
          <cell r="U241">
            <v>387866.33701559994</v>
          </cell>
        </row>
        <row r="242">
          <cell r="A242">
            <v>135.2979945391206</v>
          </cell>
          <cell r="M242">
            <v>3792806.922158188</v>
          </cell>
          <cell r="O242">
            <v>8597819191.667343</v>
          </cell>
          <cell r="P242">
            <v>500244752.00407207</v>
          </cell>
          <cell r="U242">
            <v>389428.11424439994</v>
          </cell>
        </row>
        <row r="243">
          <cell r="A243">
            <v>137.08173217375673</v>
          </cell>
          <cell r="M243">
            <v>3968425.265037797</v>
          </cell>
          <cell r="O243">
            <v>6746943017.011916</v>
          </cell>
          <cell r="P243">
            <v>376480926.36333126</v>
          </cell>
          <cell r="U243">
            <v>390774.7334088</v>
          </cell>
        </row>
        <row r="244">
          <cell r="A244">
            <v>138.91188265317064</v>
          </cell>
          <cell r="M244">
            <v>4149890.11158162</v>
          </cell>
          <cell r="O244">
            <v>6271521431.127723</v>
          </cell>
          <cell r="P244">
            <v>223739951.83410004</v>
          </cell>
          <cell r="U244">
            <v>261263.9928</v>
          </cell>
        </row>
        <row r="245">
          <cell r="A245">
            <v>140.85360858523796</v>
          </cell>
          <cell r="M245">
            <v>4335595.286450324</v>
          </cell>
          <cell r="O245">
            <v>5733147329.567045</v>
          </cell>
          <cell r="P245">
            <v>196166687.462754</v>
          </cell>
          <cell r="U245">
            <v>261790.1035848</v>
          </cell>
        </row>
        <row r="246">
          <cell r="A246">
            <v>142.7448219210233</v>
          </cell>
          <cell r="M246">
            <v>4525551.444567591</v>
          </cell>
          <cell r="O246">
            <v>5129429715.452079</v>
          </cell>
          <cell r="P246">
            <v>168341502.62942126</v>
          </cell>
          <cell r="U246">
            <v>262099.3569864</v>
          </cell>
        </row>
        <row r="247">
          <cell r="A247">
            <v>144.68562035342026</v>
          </cell>
          <cell r="M247">
            <v>4721241.115526217</v>
          </cell>
          <cell r="O247">
            <v>4459359772.399371</v>
          </cell>
          <cell r="P247">
            <v>140391162.60246924</v>
          </cell>
          <cell r="U247">
            <v>262298.47924560006</v>
          </cell>
        </row>
        <row r="248">
          <cell r="A248">
            <v>146.62691682881982</v>
          </cell>
          <cell r="M248">
            <v>4919444.147479838</v>
          </cell>
          <cell r="O248">
            <v>3717254983.9394526</v>
          </cell>
          <cell r="P248">
            <v>112396733.80803272</v>
          </cell>
          <cell r="U248">
            <v>262494.19660320005</v>
          </cell>
        </row>
        <row r="249">
          <cell r="A249">
            <v>148.53122011203715</v>
          </cell>
          <cell r="M249">
            <v>5117862.285272525</v>
          </cell>
          <cell r="O249">
            <v>2900388516.981789</v>
          </cell>
          <cell r="P249">
            <v>42196791.91500703</v>
          </cell>
          <cell r="U249">
            <v>131396.61765</v>
          </cell>
        </row>
        <row r="250">
          <cell r="A250">
            <v>150.54383435984798</v>
          </cell>
          <cell r="M250">
            <v>5403705.160765323</v>
          </cell>
          <cell r="O250">
            <v>2041587356.0516486</v>
          </cell>
          <cell r="P250">
            <v>28633736.03175931</v>
          </cell>
          <cell r="U250">
            <v>133743.9137376</v>
          </cell>
        </row>
        <row r="251">
          <cell r="A251">
            <v>152.50562487216197</v>
          </cell>
          <cell r="M251">
            <v>5785895.577441847</v>
          </cell>
          <cell r="O251">
            <v>1092991836.4261239</v>
          </cell>
          <cell r="P251">
            <v>14799595.62178329</v>
          </cell>
          <cell r="U251">
            <v>138253.41115079998</v>
          </cell>
        </row>
        <row r="252">
          <cell r="A252">
            <v>154.53650856130685</v>
          </cell>
          <cell r="M252">
            <v>6133262.738203723</v>
          </cell>
          <cell r="O252">
            <v>1158611664.138797</v>
          </cell>
          <cell r="P252">
            <v>15169177.594756333</v>
          </cell>
          <cell r="U252">
            <v>141705.9357852</v>
          </cell>
        </row>
        <row r="253">
          <cell r="A253">
            <v>156.57069513724804</v>
          </cell>
          <cell r="M253">
            <v>6300749.41184145</v>
          </cell>
          <cell r="O253">
            <v>1190250943.5806742</v>
          </cell>
          <cell r="P253">
            <v>15081011.40684182</v>
          </cell>
          <cell r="U253">
            <v>140882.3135364</v>
          </cell>
        </row>
        <row r="254">
          <cell r="A254">
            <v>158.6236002475944</v>
          </cell>
          <cell r="M254">
            <v>6123633.863413559</v>
          </cell>
          <cell r="O254">
            <v>1156792709.5104675</v>
          </cell>
          <cell r="P254">
            <v>14190494.530082818</v>
          </cell>
        </row>
        <row r="255">
          <cell r="A255">
            <v>160.89324766704246</v>
          </cell>
        </row>
        <row r="269">
          <cell r="H269">
            <v>0.125</v>
          </cell>
          <cell r="I269">
            <v>300</v>
          </cell>
        </row>
        <row r="270">
          <cell r="H270">
            <v>0.248</v>
          </cell>
          <cell r="I270">
            <v>400</v>
          </cell>
        </row>
        <row r="271">
          <cell r="H271">
            <v>0.157</v>
          </cell>
          <cell r="I271">
            <v>600</v>
          </cell>
        </row>
        <row r="272">
          <cell r="H272">
            <v>0.11</v>
          </cell>
          <cell r="I272">
            <v>800</v>
          </cell>
        </row>
        <row r="273">
          <cell r="B273">
            <v>23821.988399705042</v>
          </cell>
          <cell r="C273">
            <v>111587.20881967098</v>
          </cell>
          <cell r="H273">
            <v>0.081</v>
          </cell>
          <cell r="I273">
            <v>1000</v>
          </cell>
          <cell r="K273">
            <v>213.15600287562904</v>
          </cell>
          <cell r="L273">
            <v>435.93749999999994</v>
          </cell>
          <cell r="M273">
            <v>247.03125</v>
          </cell>
          <cell r="N273">
            <v>30090.932715416893</v>
          </cell>
        </row>
        <row r="274">
          <cell r="B274">
            <v>27693.142998469848</v>
          </cell>
          <cell r="C274">
            <v>126425.21803649279</v>
          </cell>
          <cell r="H274">
            <v>0.057</v>
          </cell>
          <cell r="I274">
            <v>1200</v>
          </cell>
          <cell r="K274">
            <v>214.97252747252747</v>
          </cell>
          <cell r="L274">
            <v>435.9375000000001</v>
          </cell>
          <cell r="M274">
            <v>247.03125</v>
          </cell>
          <cell r="N274">
            <v>38529.59025874066</v>
          </cell>
        </row>
        <row r="275">
          <cell r="B275">
            <v>30146.57836800332</v>
          </cell>
          <cell r="C275">
            <v>141457.02157293865</v>
          </cell>
          <cell r="H275">
            <v>0.041</v>
          </cell>
          <cell r="I275">
            <v>1400</v>
          </cell>
          <cell r="K275">
            <v>217.27395411605937</v>
          </cell>
          <cell r="L275">
            <v>435.93749999999994</v>
          </cell>
          <cell r="M275">
            <v>247.03125</v>
          </cell>
          <cell r="N275">
            <v>46379.35133538973</v>
          </cell>
        </row>
        <row r="276">
          <cell r="B276">
            <v>35197.60077539198</v>
          </cell>
          <cell r="C276">
            <v>157821.50025095113</v>
          </cell>
          <cell r="H276">
            <v>0.03</v>
          </cell>
          <cell r="I276">
            <v>1600</v>
          </cell>
          <cell r="K276">
            <v>219.95192307692307</v>
          </cell>
          <cell r="L276">
            <v>435.9375</v>
          </cell>
          <cell r="M276">
            <v>247.03125</v>
          </cell>
          <cell r="N276">
            <v>57905.73030790293</v>
          </cell>
        </row>
        <row r="277">
          <cell r="B277">
            <v>41462.99196480916</v>
          </cell>
          <cell r="C277">
            <v>179672.96518083967</v>
          </cell>
          <cell r="H277">
            <v>0.023</v>
          </cell>
          <cell r="I277">
            <v>1800</v>
          </cell>
          <cell r="K277">
            <v>222.22222222222223</v>
          </cell>
          <cell r="L277">
            <v>435.93749999999994</v>
          </cell>
          <cell r="M277">
            <v>247.03125000000003</v>
          </cell>
          <cell r="N277">
            <v>72560.23593841604</v>
          </cell>
        </row>
        <row r="278">
          <cell r="B278">
            <v>45380.69611507941</v>
          </cell>
          <cell r="C278">
            <v>202467.72112881584</v>
          </cell>
          <cell r="H278">
            <v>0.049</v>
          </cell>
          <cell r="I278">
            <v>2000</v>
          </cell>
          <cell r="K278">
            <v>224.84362997915065</v>
          </cell>
          <cell r="L278">
            <v>435.9374999999999</v>
          </cell>
          <cell r="M278">
            <v>247.03125000000006</v>
          </cell>
          <cell r="N278">
            <v>88434.17704477013</v>
          </cell>
        </row>
        <row r="279">
          <cell r="B279">
            <v>50814.62754242978</v>
          </cell>
          <cell r="C279">
            <v>221736.55654878452</v>
          </cell>
          <cell r="H279">
            <v>0.021</v>
          </cell>
          <cell r="I279">
            <v>2250</v>
          </cell>
          <cell r="K279">
            <v>227.44228248815404</v>
          </cell>
          <cell r="L279">
            <v>435.93750000000006</v>
          </cell>
          <cell r="M279">
            <v>247.03125000000003</v>
          </cell>
          <cell r="N279">
            <v>102784.13298355116</v>
          </cell>
        </row>
        <row r="280">
          <cell r="B280">
            <v>57660.85224266953</v>
          </cell>
          <cell r="C280">
            <v>248294.69026945447</v>
          </cell>
          <cell r="H280">
            <v>0.016</v>
          </cell>
          <cell r="I280">
            <v>2550</v>
          </cell>
          <cell r="K280">
            <v>230.30246452576552</v>
          </cell>
          <cell r="L280">
            <v>435.9375</v>
          </cell>
          <cell r="M280">
            <v>247.03125000000006</v>
          </cell>
          <cell r="N280">
            <v>122382.2170048496</v>
          </cell>
        </row>
        <row r="281">
          <cell r="B281">
            <v>63215.513547304094</v>
          </cell>
          <cell r="C281">
            <v>268080.6037469007</v>
          </cell>
          <cell r="H281">
            <v>0.012</v>
          </cell>
          <cell r="I281">
            <v>2850</v>
          </cell>
          <cell r="K281">
            <v>233.02656711234587</v>
          </cell>
          <cell r="L281">
            <v>421.4062500000001</v>
          </cell>
          <cell r="M281">
            <v>238.796875</v>
          </cell>
          <cell r="N281">
            <v>140478.9189940091</v>
          </cell>
        </row>
        <row r="282">
          <cell r="B282">
            <v>69112.09191965299</v>
          </cell>
          <cell r="C282">
            <v>290505.06434023625</v>
          </cell>
          <cell r="H282">
            <v>0.01</v>
          </cell>
          <cell r="I282">
            <v>3150</v>
          </cell>
          <cell r="K282">
            <v>236.62384127500405</v>
          </cell>
          <cell r="L282">
            <v>406.875</v>
          </cell>
          <cell r="M282">
            <v>230.5625</v>
          </cell>
          <cell r="N282">
            <v>162823.40299714854</v>
          </cell>
        </row>
        <row r="283">
          <cell r="B283">
            <v>75001.45474839173</v>
          </cell>
          <cell r="C283">
            <v>314068.59175889037</v>
          </cell>
          <cell r="H283">
            <v>0.043</v>
          </cell>
          <cell r="I283">
            <v>4000</v>
          </cell>
          <cell r="K283">
            <v>239.52779893373952</v>
          </cell>
          <cell r="L283">
            <v>392.34375</v>
          </cell>
          <cell r="M283">
            <v>222.32812500000003</v>
          </cell>
          <cell r="N283">
            <v>183987.94367964842</v>
          </cell>
        </row>
        <row r="284">
          <cell r="B284">
            <v>80754.2526252442</v>
          </cell>
          <cell r="C284">
            <v>335890.87686152296</v>
          </cell>
          <cell r="K284">
            <v>243.18312284730197</v>
          </cell>
          <cell r="L284">
            <v>377.8125000000001</v>
          </cell>
          <cell r="M284">
            <v>214.09375000000003</v>
          </cell>
          <cell r="N284">
            <v>205981.86176873883</v>
          </cell>
        </row>
        <row r="285">
          <cell r="B285">
            <v>87779.62845886251</v>
          </cell>
          <cell r="C285">
            <v>359311.2791582772</v>
          </cell>
          <cell r="K285">
            <v>246.248479113154</v>
          </cell>
          <cell r="L285">
            <v>363.28125000000006</v>
          </cell>
          <cell r="M285">
            <v>205.85937499999997</v>
          </cell>
          <cell r="N285">
            <v>231738.21913139705</v>
          </cell>
        </row>
        <row r="286">
          <cell r="B286">
            <v>93565.40360424246</v>
          </cell>
          <cell r="C286">
            <v>381279.0196872881</v>
          </cell>
          <cell r="K286">
            <v>249.6962721401624</v>
          </cell>
          <cell r="L286">
            <v>348.74999999999994</v>
          </cell>
          <cell r="M286">
            <v>197.62500000000006</v>
          </cell>
          <cell r="N286">
            <v>256135.29236661375</v>
          </cell>
        </row>
        <row r="287">
          <cell r="B287">
            <v>100526.96481200441</v>
          </cell>
          <cell r="C287">
            <v>404445.6956389945</v>
          </cell>
          <cell r="K287">
            <v>253.07631690610413</v>
          </cell>
          <cell r="L287">
            <v>334.21875</v>
          </cell>
          <cell r="M287">
            <v>189.390625</v>
          </cell>
          <cell r="N287">
            <v>282878.2033081985</v>
          </cell>
        </row>
        <row r="288">
          <cell r="B288">
            <v>107469.02894140712</v>
          </cell>
          <cell r="C288">
            <v>427539.83252777177</v>
          </cell>
          <cell r="K288">
            <v>256.4102564102564</v>
          </cell>
          <cell r="L288">
            <v>319.6875000000001</v>
          </cell>
          <cell r="M288">
            <v>181.15625000000003</v>
          </cell>
          <cell r="N288">
            <v>309557.5290160096</v>
          </cell>
        </row>
        <row r="289">
          <cell r="B289">
            <v>114358.43700546102</v>
          </cell>
          <cell r="C289">
            <v>450432.21106232604</v>
          </cell>
          <cell r="K289">
            <v>259.8144182726624</v>
          </cell>
          <cell r="L289">
            <v>305.15625000000006</v>
          </cell>
          <cell r="M289">
            <v>172.921875</v>
          </cell>
          <cell r="N289">
            <v>338407.6197100377</v>
          </cell>
        </row>
        <row r="290">
          <cell r="B290">
            <v>121241.05818784052</v>
          </cell>
          <cell r="C290">
            <v>473306.43869483896</v>
          </cell>
          <cell r="K290">
            <v>263.2047788723538</v>
          </cell>
          <cell r="L290">
            <v>290.625</v>
          </cell>
          <cell r="M290">
            <v>164.68750000000003</v>
          </cell>
          <cell r="N290">
            <v>366054.73337482614</v>
          </cell>
        </row>
        <row r="291">
          <cell r="B291">
            <v>128088.43816924853</v>
          </cell>
          <cell r="C291">
            <v>494887.1474720966</v>
          </cell>
          <cell r="K291">
            <v>266.5765224358974</v>
          </cell>
          <cell r="L291">
            <v>276.09374999999994</v>
          </cell>
          <cell r="M291">
            <v>156.45312499999997</v>
          </cell>
          <cell r="N291">
            <v>393580.837283691</v>
          </cell>
        </row>
        <row r="292">
          <cell r="B292">
            <v>133732.38527988782</v>
          </cell>
          <cell r="C292">
            <v>517486.18651782686</v>
          </cell>
          <cell r="K292">
            <v>270.0939957797813</v>
          </cell>
          <cell r="L292">
            <v>232.49999999999997</v>
          </cell>
          <cell r="M292">
            <v>131.75000000000003</v>
          </cell>
          <cell r="N292">
            <v>420966.29105495126</v>
          </cell>
        </row>
        <row r="293">
          <cell r="B293">
            <v>141670.62113986444</v>
          </cell>
          <cell r="C293">
            <v>539974.0887707948</v>
          </cell>
          <cell r="K293">
            <v>273.25394271000965</v>
          </cell>
          <cell r="L293">
            <v>232.5</v>
          </cell>
          <cell r="M293">
            <v>131.75</v>
          </cell>
          <cell r="N293">
            <v>448236.555409735</v>
          </cell>
        </row>
        <row r="294">
          <cell r="B294">
            <v>148419.5624753142</v>
          </cell>
          <cell r="C294">
            <v>563530.5262734586</v>
          </cell>
          <cell r="K294">
            <v>276.73761370661487</v>
          </cell>
          <cell r="L294">
            <v>217.96874999999994</v>
          </cell>
          <cell r="M294">
            <v>123.51562500000003</v>
          </cell>
          <cell r="N294">
            <v>474246.8832219024</v>
          </cell>
        </row>
        <row r="295">
          <cell r="B295">
            <v>156306.35404979927</v>
          </cell>
          <cell r="C295">
            <v>584701.5466307306</v>
          </cell>
          <cell r="K295">
            <v>280.2682968245882</v>
          </cell>
          <cell r="L295">
            <v>217.96875000000006</v>
          </cell>
          <cell r="M295">
            <v>123.51562500000001</v>
          </cell>
          <cell r="N295">
            <v>500180.3329593577</v>
          </cell>
        </row>
        <row r="296">
          <cell r="B296">
            <v>162987.08205472113</v>
          </cell>
          <cell r="C296">
            <v>606866.7948846</v>
          </cell>
          <cell r="K296">
            <v>283.8351239838229</v>
          </cell>
          <cell r="L296">
            <v>217.96874999999994</v>
          </cell>
          <cell r="M296">
            <v>123.51562500000001</v>
          </cell>
          <cell r="N296">
            <v>521327.47522467544</v>
          </cell>
        </row>
        <row r="297">
          <cell r="B297">
            <v>170761.97292366135</v>
          </cell>
          <cell r="C297">
            <v>627665.6302058904</v>
          </cell>
          <cell r="K297">
            <v>287.4390435740129</v>
          </cell>
          <cell r="L297">
            <v>217.96875</v>
          </cell>
          <cell r="M297">
            <v>123.51562499999997</v>
          </cell>
          <cell r="N297">
            <v>548053.629315805</v>
          </cell>
        </row>
        <row r="298">
          <cell r="B298">
            <v>177306.7588553691</v>
          </cell>
          <cell r="C298">
            <v>650508.56333301</v>
          </cell>
          <cell r="K298">
            <v>291.0357359176257</v>
          </cell>
          <cell r="L298">
            <v>217.96875</v>
          </cell>
          <cell r="M298">
            <v>123.515625</v>
          </cell>
          <cell r="N298">
            <v>571065.9246250849</v>
          </cell>
        </row>
        <row r="299">
          <cell r="B299">
            <v>186095.99834997414</v>
          </cell>
          <cell r="C299">
            <v>670864.5866443512</v>
          </cell>
          <cell r="K299">
            <v>294.7138169886985</v>
          </cell>
          <cell r="L299">
            <v>203.43749999999997</v>
          </cell>
          <cell r="M299">
            <v>115.28125000000001</v>
          </cell>
          <cell r="N299">
            <v>591601.476236029</v>
          </cell>
        </row>
        <row r="300">
          <cell r="B300">
            <v>193662.99486043252</v>
          </cell>
          <cell r="C300">
            <v>690998.7331410699</v>
          </cell>
          <cell r="K300">
            <v>298.3842641376888</v>
          </cell>
          <cell r="L300">
            <v>203.4375</v>
          </cell>
          <cell r="M300">
            <v>115.28124999999999</v>
          </cell>
          <cell r="N300">
            <v>611929.2263637335</v>
          </cell>
        </row>
        <row r="301">
          <cell r="B301">
            <v>200020.10975035178</v>
          </cell>
          <cell r="C301">
            <v>710928.6186555361</v>
          </cell>
          <cell r="K301">
            <v>302.0406781955396</v>
          </cell>
          <cell r="L301">
            <v>203.4375</v>
          </cell>
          <cell r="M301">
            <v>115.28125</v>
          </cell>
          <cell r="N301">
            <v>629777.6026996791</v>
          </cell>
        </row>
        <row r="302">
          <cell r="B302">
            <v>207422.6015090953</v>
          </cell>
          <cell r="C302">
            <v>730537.8437765389</v>
          </cell>
          <cell r="K302">
            <v>305.7692307692308</v>
          </cell>
          <cell r="L302">
            <v>188.90625</v>
          </cell>
          <cell r="M302">
            <v>107.04687499999999</v>
          </cell>
          <cell r="N302">
            <v>647340.8662481654</v>
          </cell>
        </row>
        <row r="303">
          <cell r="B303">
            <v>215843.380189978</v>
          </cell>
          <cell r="C303">
            <v>748635.7239220815</v>
          </cell>
          <cell r="K303">
            <v>309.5432300163132</v>
          </cell>
          <cell r="L303">
            <v>188.90625</v>
          </cell>
          <cell r="M303">
            <v>107.04687500000003</v>
          </cell>
          <cell r="N303">
            <v>664570.4074270375</v>
          </cell>
        </row>
        <row r="304">
          <cell r="B304">
            <v>224177.98321751796</v>
          </cell>
          <cell r="C304">
            <v>767639.7607145312</v>
          </cell>
          <cell r="K304">
            <v>313.58158919996373</v>
          </cell>
          <cell r="L304">
            <v>174.375</v>
          </cell>
          <cell r="M304">
            <v>98.81250000000003</v>
          </cell>
          <cell r="N304">
            <v>679327.2218712664</v>
          </cell>
        </row>
        <row r="305">
          <cell r="B305">
            <v>231325.35878054434</v>
          </cell>
          <cell r="C305">
            <v>784249.38708526</v>
          </cell>
          <cell r="K305">
            <v>317.51846037560324</v>
          </cell>
          <cell r="L305">
            <v>174.375</v>
          </cell>
          <cell r="M305">
            <v>98.81250000000003</v>
          </cell>
          <cell r="N305">
            <v>695104.4927259283</v>
          </cell>
        </row>
        <row r="306">
          <cell r="B306">
            <v>240588.8383428866</v>
          </cell>
          <cell r="C306">
            <v>800463.798598763</v>
          </cell>
          <cell r="K306">
            <v>321.5054665436345</v>
          </cell>
          <cell r="L306">
            <v>174.37500000000003</v>
          </cell>
          <cell r="M306">
            <v>98.81250000000003</v>
          </cell>
          <cell r="N306">
            <v>709399.7990390721</v>
          </cell>
        </row>
        <row r="307">
          <cell r="B307">
            <v>247439.14258326264</v>
          </cell>
          <cell r="C307">
            <v>816213.280285966</v>
          </cell>
          <cell r="K307">
            <v>325.5264288783842</v>
          </cell>
          <cell r="L307">
            <v>174.37499999999997</v>
          </cell>
          <cell r="M307">
            <v>98.81250000000003</v>
          </cell>
          <cell r="N307">
            <v>724403.2816804114</v>
          </cell>
        </row>
        <row r="308">
          <cell r="B308">
            <v>255200.5560731071</v>
          </cell>
          <cell r="C308">
            <v>831352.0298276762</v>
          </cell>
          <cell r="K308">
            <v>329.6592928330458</v>
          </cell>
          <cell r="L308">
            <v>174.375</v>
          </cell>
          <cell r="M308">
            <v>98.81250000000001</v>
          </cell>
          <cell r="N308">
            <v>737741.3455039165</v>
          </cell>
        </row>
        <row r="309">
          <cell r="B309">
            <v>264330.0726999931</v>
          </cell>
          <cell r="C309">
            <v>845189.8543054402</v>
          </cell>
          <cell r="K309">
            <v>333.85896614596163</v>
          </cell>
          <cell r="L309">
            <v>174.375</v>
          </cell>
          <cell r="M309">
            <v>98.81250000000001</v>
          </cell>
          <cell r="N309">
            <v>753007.5180277114</v>
          </cell>
        </row>
        <row r="310">
          <cell r="B310">
            <v>271964.89101291314</v>
          </cell>
          <cell r="C310">
            <v>862517.2257838105</v>
          </cell>
          <cell r="K310">
            <v>338.2449863478015</v>
          </cell>
          <cell r="L310">
            <v>174.37499999999997</v>
          </cell>
          <cell r="M310">
            <v>98.81250000000001</v>
          </cell>
          <cell r="N310">
            <v>770382.1810733132</v>
          </cell>
        </row>
        <row r="311">
          <cell r="B311">
            <v>281687.99948192394</v>
          </cell>
          <cell r="C311">
            <v>878334.2346050541</v>
          </cell>
          <cell r="K311">
            <v>342.70433043439186</v>
          </cell>
          <cell r="L311">
            <v>174.37500000000003</v>
          </cell>
          <cell r="M311">
            <v>98.81250000000001</v>
          </cell>
          <cell r="N311">
            <v>788504.5969749917</v>
          </cell>
        </row>
        <row r="312">
          <cell r="B312">
            <v>288995.25507111184</v>
          </cell>
          <cell r="C312">
            <v>892452.7800280314</v>
          </cell>
          <cell r="K312">
            <v>347.2797066329266</v>
          </cell>
          <cell r="L312">
            <v>130.78125</v>
          </cell>
          <cell r="M312">
            <v>74.10937500000001</v>
          </cell>
          <cell r="N312">
            <v>806086.3819608025</v>
          </cell>
        </row>
        <row r="313">
          <cell r="B313">
            <v>298473.71607006853</v>
          </cell>
          <cell r="C313">
            <v>906475.730286875</v>
          </cell>
          <cell r="K313">
            <v>352.1340214630949</v>
          </cell>
          <cell r="L313">
            <v>116.24999999999999</v>
          </cell>
          <cell r="M313">
            <v>65.875</v>
          </cell>
          <cell r="N313">
            <v>825777.2811271896</v>
          </cell>
        </row>
        <row r="314">
          <cell r="B314">
            <v>306612.945722002</v>
          </cell>
          <cell r="C314">
            <v>918735.9129008191</v>
          </cell>
          <cell r="K314">
            <v>356.8620548025582</v>
          </cell>
          <cell r="L314">
            <v>101.71875</v>
          </cell>
          <cell r="M314">
            <v>57.640625000000014</v>
          </cell>
          <cell r="N314">
            <v>843737.0628680991</v>
          </cell>
        </row>
        <row r="315">
          <cell r="B315">
            <v>313358.15396058396</v>
          </cell>
          <cell r="C315">
            <v>929079.4389357665</v>
          </cell>
          <cell r="K315">
            <v>361.71405088355067</v>
          </cell>
          <cell r="L315">
            <v>87.1875</v>
          </cell>
          <cell r="M315">
            <v>49.406250000000014</v>
          </cell>
          <cell r="N315">
            <v>864208.8035544526</v>
          </cell>
        </row>
        <row r="316">
          <cell r="B316">
            <v>321105.7676065881</v>
          </cell>
          <cell r="C316">
            <v>937015.1239031838</v>
          </cell>
          <cell r="K316">
            <v>366.56729207204955</v>
          </cell>
          <cell r="L316">
            <v>72.65624999999999</v>
          </cell>
          <cell r="M316">
            <v>41.171875</v>
          </cell>
          <cell r="N316">
            <v>885506.6901915468</v>
          </cell>
        </row>
        <row r="317">
          <cell r="B317">
            <v>327817.24661127303</v>
          </cell>
          <cell r="C317">
            <v>947391.842706579</v>
          </cell>
          <cell r="K317">
            <v>371.32805028009284</v>
          </cell>
          <cell r="L317">
            <v>58.125</v>
          </cell>
          <cell r="M317">
            <v>32.9375</v>
          </cell>
          <cell r="N317">
            <v>906961.0489578554</v>
          </cell>
        </row>
        <row r="318">
          <cell r="B318">
            <v>334650.419931558</v>
          </cell>
          <cell r="C318">
            <v>955988.3331595322</v>
          </cell>
          <cell r="K318">
            <v>376.35958589961996</v>
          </cell>
          <cell r="L318">
            <v>43.59375000000001</v>
          </cell>
          <cell r="M318">
            <v>24.703125</v>
          </cell>
          <cell r="N318">
            <v>930916.8033275262</v>
          </cell>
        </row>
        <row r="319">
          <cell r="B319">
            <v>347128.35934539925</v>
          </cell>
          <cell r="C319">
            <v>978371.3312760456</v>
          </cell>
          <cell r="K319">
            <v>381.26406218040495</v>
          </cell>
          <cell r="L319">
            <v>29.062500000000004</v>
          </cell>
          <cell r="M319">
            <v>16.468750000000004</v>
          </cell>
          <cell r="N319">
            <v>970632.8009721673</v>
          </cell>
        </row>
        <row r="320">
          <cell r="B320">
            <v>365532.86368014815</v>
          </cell>
          <cell r="C320">
            <v>1018026.1063241512</v>
          </cell>
          <cell r="K320">
            <v>386.3412714032671</v>
          </cell>
          <cell r="L320">
            <v>14.531249999999998</v>
          </cell>
          <cell r="M320">
            <v>8.234375</v>
          </cell>
          <cell r="N320">
            <v>1029413.4229497008</v>
          </cell>
        </row>
        <row r="321">
          <cell r="B321">
            <v>381511.50732615613</v>
          </cell>
          <cell r="C321">
            <v>1049156.6451469294</v>
          </cell>
          <cell r="K321">
            <v>391.4267378431201</v>
          </cell>
          <cell r="L321">
            <v>14.53125</v>
          </cell>
          <cell r="M321">
            <v>8.234375</v>
          </cell>
          <cell r="N321">
            <v>1082887.8454897907</v>
          </cell>
        </row>
        <row r="322">
          <cell r="B322">
            <v>386089.4554539758</v>
          </cell>
          <cell r="C322">
            <v>1047627.8059930269</v>
          </cell>
          <cell r="K322">
            <v>396.559000618986</v>
          </cell>
          <cell r="L322">
            <v>14.531250000000004</v>
          </cell>
          <cell r="M322">
            <v>8.234375</v>
          </cell>
          <cell r="N322">
            <v>1105253.0978518294</v>
          </cell>
        </row>
        <row r="323">
          <cell r="B323">
            <v>369883.92463571834</v>
          </cell>
          <cell r="C323">
            <v>990683.2601354326</v>
          </cell>
          <cell r="K323">
            <v>402.23311916760616</v>
          </cell>
          <cell r="L323">
            <v>14.531249999999996</v>
          </cell>
          <cell r="M323">
            <v>8.234375000000002</v>
          </cell>
          <cell r="N323">
            <v>1067472.0281153626</v>
          </cell>
        </row>
        <row r="333">
          <cell r="H333">
            <v>0.14983001897027579</v>
          </cell>
          <cell r="I333">
            <v>0.3627242364548556</v>
          </cell>
          <cell r="J333">
            <v>150</v>
          </cell>
        </row>
        <row r="334">
          <cell r="H334">
            <v>0.1645757342594487</v>
          </cell>
          <cell r="I334">
            <v>0.10500523721222094</v>
          </cell>
          <cell r="J334">
            <v>175</v>
          </cell>
        </row>
        <row r="335">
          <cell r="H335">
            <v>0.4006359098537644</v>
          </cell>
          <cell r="I335">
            <v>0.4494627215760281</v>
          </cell>
          <cell r="J335">
            <v>200</v>
          </cell>
        </row>
        <row r="336">
          <cell r="H336">
            <v>0.15261084642597258</v>
          </cell>
          <cell r="I336">
            <v>0.06622095929565994</v>
          </cell>
          <cell r="J336">
            <v>600</v>
          </cell>
        </row>
        <row r="337">
          <cell r="H337">
            <v>0.05743727075481885</v>
          </cell>
          <cell r="I337">
            <v>0.016586845461235355</v>
          </cell>
          <cell r="J337">
            <v>800</v>
          </cell>
        </row>
        <row r="338">
          <cell r="L338">
            <v>1569743.656654248</v>
          </cell>
          <cell r="M338">
            <v>423780.63574212126</v>
          </cell>
          <cell r="N338">
            <v>1522099.679854838</v>
          </cell>
        </row>
        <row r="339">
          <cell r="L339">
            <v>1407534.0941396197</v>
          </cell>
          <cell r="M339">
            <v>390112.1013697492</v>
          </cell>
          <cell r="N339">
            <v>1429206.9886601614</v>
          </cell>
        </row>
        <row r="340">
          <cell r="L340">
            <v>1262677.8401059853</v>
          </cell>
          <cell r="M340">
            <v>358280.48906588566</v>
          </cell>
          <cell r="N340">
            <v>1342682.2211595324</v>
          </cell>
        </row>
        <row r="341">
          <cell r="L341">
            <v>1147895.9478684287</v>
          </cell>
          <cell r="M341">
            <v>334944.91060453653</v>
          </cell>
          <cell r="N341">
            <v>1279603.099156992</v>
          </cell>
        </row>
        <row r="342">
          <cell r="L342">
            <v>1078037.791085038</v>
          </cell>
          <cell r="M342">
            <v>322489.9375040712</v>
          </cell>
          <cell r="N342">
            <v>1261166.0055962785</v>
          </cell>
        </row>
        <row r="343">
          <cell r="L343">
            <v>1005356.960087913</v>
          </cell>
          <cell r="M343">
            <v>309519.6196566954</v>
          </cell>
          <cell r="N343">
            <v>1234587.6558486987</v>
          </cell>
        </row>
        <row r="344">
          <cell r="L344">
            <v>916973.0515611194</v>
          </cell>
          <cell r="M344">
            <v>291029.2304702797</v>
          </cell>
          <cell r="N344">
            <v>1183749.8461588756</v>
          </cell>
        </row>
        <row r="345">
          <cell r="L345">
            <v>856675.5190339471</v>
          </cell>
          <cell r="M345">
            <v>280066.996607252</v>
          </cell>
          <cell r="N345">
            <v>1162631.0615460712</v>
          </cell>
        </row>
        <row r="346">
          <cell r="L346">
            <v>777316.6851001837</v>
          </cell>
          <cell r="M346">
            <v>262227.3154554836</v>
          </cell>
          <cell r="N346">
            <v>1110954.1177109552</v>
          </cell>
        </row>
        <row r="347">
          <cell r="L347">
            <v>707520.3986350915</v>
          </cell>
          <cell r="M347">
            <v>245992.19157842585</v>
          </cell>
          <cell r="N347">
            <v>1064794.7721180434</v>
          </cell>
        </row>
        <row r="348">
          <cell r="L348">
            <v>639856.1608222169</v>
          </cell>
          <cell r="M348">
            <v>230863.85289739326</v>
          </cell>
          <cell r="N348">
            <v>1017207.2300250627</v>
          </cell>
        </row>
        <row r="349">
          <cell r="L349">
            <v>574642.5802752884</v>
          </cell>
          <cell r="M349">
            <v>215344.67366731787</v>
          </cell>
          <cell r="N349">
            <v>967880.680015608</v>
          </cell>
        </row>
        <row r="350">
          <cell r="L350">
            <v>514973.82029199344</v>
          </cell>
          <cell r="M350">
            <v>200137.55288620654</v>
          </cell>
          <cell r="N350">
            <v>917589.7161566428</v>
          </cell>
        </row>
        <row r="351">
          <cell r="L351">
            <v>458470.4776607881</v>
          </cell>
          <cell r="M351">
            <v>185961.2396634319</v>
          </cell>
          <cell r="N351">
            <v>866649.5508842958</v>
          </cell>
        </row>
        <row r="352">
          <cell r="L352">
            <v>405614.6138344829</v>
          </cell>
          <cell r="M352">
            <v>171830.97473679823</v>
          </cell>
          <cell r="N352">
            <v>815904.9004509196</v>
          </cell>
        </row>
        <row r="353">
          <cell r="L353">
            <v>356283.1937731431</v>
          </cell>
          <cell r="M353">
            <v>158867.26017425398</v>
          </cell>
          <cell r="N353">
            <v>763964.6187791332</v>
          </cell>
        </row>
        <row r="354">
          <cell r="L354">
            <v>310401.4718719656</v>
          </cell>
          <cell r="M354">
            <v>145865.3533232921</v>
          </cell>
          <cell r="N354">
            <v>712989.8470442519</v>
          </cell>
        </row>
        <row r="355">
          <cell r="L355">
            <v>269295.0427056842</v>
          </cell>
          <cell r="M355">
            <v>134064.63165001594</v>
          </cell>
          <cell r="N355">
            <v>662162.7024105135</v>
          </cell>
        </row>
        <row r="356">
          <cell r="L356">
            <v>231723.6290516405</v>
          </cell>
          <cell r="M356">
            <v>122266.23643428269</v>
          </cell>
          <cell r="N356">
            <v>612495.6225184066</v>
          </cell>
        </row>
        <row r="357">
          <cell r="L357">
            <v>197691.35215287766</v>
          </cell>
          <cell r="M357">
            <v>111637.4694510368</v>
          </cell>
          <cell r="N357">
            <v>564001.7987890922</v>
          </cell>
        </row>
        <row r="358">
          <cell r="L358">
            <v>167217.78232902032</v>
          </cell>
          <cell r="M358">
            <v>101027.41015711644</v>
          </cell>
          <cell r="N358">
            <v>516749.3967806531</v>
          </cell>
        </row>
        <row r="359">
          <cell r="L359">
            <v>140302.86765244545</v>
          </cell>
          <cell r="M359">
            <v>91602.69871523298</v>
          </cell>
          <cell r="N359">
            <v>471927.8275582256</v>
          </cell>
        </row>
        <row r="360">
          <cell r="L360">
            <v>116940.30932614612</v>
          </cell>
          <cell r="M360">
            <v>83363.38882655962</v>
          </cell>
          <cell r="N360">
            <v>428395.19258093135</v>
          </cell>
        </row>
        <row r="361">
          <cell r="L361">
            <v>95942.75042937485</v>
          </cell>
          <cell r="M361">
            <v>75135.88889047429</v>
          </cell>
          <cell r="N361">
            <v>388394.748726144</v>
          </cell>
        </row>
        <row r="362">
          <cell r="L362">
            <v>78458.2037757363</v>
          </cell>
          <cell r="M362">
            <v>66920.23263224566</v>
          </cell>
          <cell r="N362">
            <v>349600.5256477662</v>
          </cell>
        </row>
        <row r="363">
          <cell r="L363">
            <v>63323.8424483461</v>
          </cell>
          <cell r="M363">
            <v>61021.15726840624</v>
          </cell>
          <cell r="N363">
            <v>314316.5270617907</v>
          </cell>
        </row>
        <row r="364">
          <cell r="L364">
            <v>50544.59214443742</v>
          </cell>
          <cell r="M364">
            <v>53990.814336103605</v>
          </cell>
          <cell r="N364">
            <v>280292.7382555166</v>
          </cell>
        </row>
        <row r="365">
          <cell r="L365">
            <v>40107.720829083664</v>
          </cell>
          <cell r="M365">
            <v>48129.26499490039</v>
          </cell>
          <cell r="N365">
            <v>250959.73890198063</v>
          </cell>
        </row>
        <row r="366">
          <cell r="L366">
            <v>30860.24550433999</v>
          </cell>
          <cell r="M366">
            <v>43432.938117219244</v>
          </cell>
          <cell r="N366">
            <v>222879.55086467773</v>
          </cell>
        </row>
        <row r="367">
          <cell r="L367">
            <v>23933.3770972033</v>
          </cell>
          <cell r="M367">
            <v>38749.27720499582</v>
          </cell>
          <cell r="N367">
            <v>198305.1245196845</v>
          </cell>
        </row>
        <row r="368">
          <cell r="L368">
            <v>18176.284647577093</v>
          </cell>
          <cell r="M368">
            <v>34080.53371420705</v>
          </cell>
          <cell r="N368">
            <v>176082.7575234031</v>
          </cell>
        </row>
        <row r="369">
          <cell r="L369">
            <v>13586.54443742533</v>
          </cell>
          <cell r="M369">
            <v>30569.72498420699</v>
          </cell>
          <cell r="N369">
            <v>155113.04899393918</v>
          </cell>
        </row>
        <row r="370">
          <cell r="L370">
            <v>10155.747458658043</v>
          </cell>
          <cell r="M370">
            <v>27081.993223088113</v>
          </cell>
          <cell r="N370">
            <v>137666.79888403125</v>
          </cell>
        </row>
        <row r="371">
          <cell r="L371">
            <v>7869.728357010309</v>
          </cell>
          <cell r="M371">
            <v>23609.18507103093</v>
          </cell>
          <cell r="N371">
            <v>122542.91298773196</v>
          </cell>
        </row>
        <row r="372">
          <cell r="L372">
            <v>5598.170646680151</v>
          </cell>
          <cell r="M372">
            <v>21273.04845738457</v>
          </cell>
          <cell r="N372">
            <v>108604.51054559492</v>
          </cell>
        </row>
        <row r="373">
          <cell r="L373">
            <v>4457.651634464752</v>
          </cell>
          <cell r="M373">
            <v>18945.019446475195</v>
          </cell>
          <cell r="N373">
            <v>96953.92304960836</v>
          </cell>
        </row>
        <row r="374">
          <cell r="L374">
            <v>2221.2611151259925</v>
          </cell>
          <cell r="M374">
            <v>16659.458363444945</v>
          </cell>
          <cell r="N374">
            <v>86629.1834899137</v>
          </cell>
        </row>
        <row r="375">
          <cell r="L375">
            <v>2220.121559289087</v>
          </cell>
          <cell r="M375">
            <v>14430.790135379066</v>
          </cell>
          <cell r="N375">
            <v>77704.25457511804</v>
          </cell>
        </row>
        <row r="376">
          <cell r="L376">
            <v>1109.0078719760784</v>
          </cell>
          <cell r="M376">
            <v>12199.086591736865</v>
          </cell>
          <cell r="N376">
            <v>69867.49593449295</v>
          </cell>
        </row>
        <row r="377">
          <cell r="L377">
            <v>1107.261513682421</v>
          </cell>
          <cell r="M377">
            <v>11072.61513682421</v>
          </cell>
          <cell r="N377">
            <v>63113.906279897994</v>
          </cell>
        </row>
        <row r="378">
          <cell r="L378">
            <v>1105.4582076669205</v>
          </cell>
          <cell r="M378">
            <v>9949.123869002286</v>
          </cell>
          <cell r="N378">
            <v>57483.82679867987</v>
          </cell>
        </row>
        <row r="379">
          <cell r="L379">
            <v>0</v>
          </cell>
          <cell r="M379">
            <v>8823.394121496462</v>
          </cell>
          <cell r="N379">
            <v>52940.36472897877</v>
          </cell>
        </row>
        <row r="380">
          <cell r="L380">
            <v>0</v>
          </cell>
          <cell r="M380">
            <v>7696.516062189781</v>
          </cell>
          <cell r="N380">
            <v>48378.10096233577</v>
          </cell>
        </row>
        <row r="381">
          <cell r="L381">
            <v>0</v>
          </cell>
          <cell r="M381">
            <v>6575.544729145149</v>
          </cell>
          <cell r="N381">
            <v>43836.964860967666</v>
          </cell>
        </row>
        <row r="382">
          <cell r="L382">
            <v>0</v>
          </cell>
          <cell r="M382">
            <v>5463.620776854551</v>
          </cell>
          <cell r="N382">
            <v>40430.79374872367</v>
          </cell>
        </row>
        <row r="383">
          <cell r="L383">
            <v>0</v>
          </cell>
          <cell r="M383">
            <v>4360.266057740169</v>
          </cell>
          <cell r="N383">
            <v>37062.26149079144</v>
          </cell>
        </row>
        <row r="384">
          <cell r="L384">
            <v>0</v>
          </cell>
          <cell r="M384">
            <v>4422.0173165019005</v>
          </cell>
          <cell r="N384">
            <v>34270.634202889734</v>
          </cell>
        </row>
        <row r="385">
          <cell r="L385">
            <v>0</v>
          </cell>
          <cell r="M385">
            <v>3416.1949876649364</v>
          </cell>
          <cell r="N385">
            <v>33023.218214094384</v>
          </cell>
        </row>
        <row r="386">
          <cell r="L386">
            <v>0</v>
          </cell>
          <cell r="M386">
            <v>3489.4345182270376</v>
          </cell>
          <cell r="N386">
            <v>31404.91066404334</v>
          </cell>
        </row>
        <row r="387">
          <cell r="L387">
            <v>0</v>
          </cell>
          <cell r="M387">
            <v>2305.011674352095</v>
          </cell>
          <cell r="N387">
            <v>28812.64592940118</v>
          </cell>
        </row>
        <row r="388">
          <cell r="L388">
            <v>0</v>
          </cell>
          <cell r="M388">
            <v>2163.0638867585867</v>
          </cell>
          <cell r="N388">
            <v>24875.23469772375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4">
          <cell r="C4">
            <v>19877446</v>
          </cell>
        </row>
        <row r="5">
          <cell r="C5">
            <v>20222545.303999998</v>
          </cell>
        </row>
        <row r="6">
          <cell r="C6">
            <v>20564146.152000003</v>
          </cell>
        </row>
        <row r="7">
          <cell r="C7">
            <v>20902351.648</v>
          </cell>
        </row>
        <row r="8">
          <cell r="C8">
            <v>21237264.896</v>
          </cell>
        </row>
        <row r="9">
          <cell r="C9">
            <v>21568989</v>
          </cell>
        </row>
        <row r="10">
          <cell r="C10">
            <v>21898332.712000005</v>
          </cell>
        </row>
        <row r="11">
          <cell r="C11">
            <v>22225227.296</v>
          </cell>
        </row>
        <row r="12">
          <cell r="C12">
            <v>22548459.623999998</v>
          </cell>
        </row>
        <row r="13">
          <cell r="C13">
            <v>22866816.568</v>
          </cell>
        </row>
        <row r="14">
          <cell r="C14">
            <v>23179085</v>
          </cell>
        </row>
        <row r="15">
          <cell r="C15">
            <v>23485387.432</v>
          </cell>
        </row>
        <row r="16">
          <cell r="C16">
            <v>23786532.616000004</v>
          </cell>
        </row>
        <row r="17">
          <cell r="C17">
            <v>24082336.783999994</v>
          </cell>
        </row>
        <row r="18">
          <cell r="C18">
            <v>24372616.168</v>
          </cell>
        </row>
        <row r="19">
          <cell r="C19">
            <v>24657187</v>
          </cell>
        </row>
        <row r="20">
          <cell r="C20">
            <v>24934592.352</v>
          </cell>
        </row>
        <row r="21">
          <cell r="C21">
            <v>25204954.735999998</v>
          </cell>
        </row>
        <row r="22">
          <cell r="C22">
            <v>25470459.543999996</v>
          </cell>
        </row>
        <row r="23">
          <cell r="C23">
            <v>25733292.168000005</v>
          </cell>
        </row>
        <row r="24">
          <cell r="C24">
            <v>25995638</v>
          </cell>
        </row>
        <row r="25">
          <cell r="C25">
            <v>26258640.624</v>
          </cell>
        </row>
        <row r="26">
          <cell r="C26">
            <v>26520843.112</v>
          </cell>
        </row>
        <row r="27">
          <cell r="C27">
            <v>26780530.087999996</v>
          </cell>
        </row>
        <row r="28">
          <cell r="C28">
            <v>27035986.176000003</v>
          </cell>
        </row>
        <row r="29">
          <cell r="C29">
            <v>27285496</v>
          </cell>
        </row>
        <row r="30">
          <cell r="C30">
            <v>27530165.784000006</v>
          </cell>
        </row>
        <row r="31">
          <cell r="C31">
            <v>27771139.111999996</v>
          </cell>
        </row>
        <row r="32">
          <cell r="C32">
            <v>28006756.647999994</v>
          </cell>
        </row>
        <row r="33">
          <cell r="C33">
            <v>28235359.055999994</v>
          </cell>
        </row>
        <row r="34">
          <cell r="C34">
            <v>28455287</v>
          </cell>
        </row>
        <row r="35">
          <cell r="C35">
            <v>28669690.992000002</v>
          </cell>
        </row>
        <row r="36">
          <cell r="C36">
            <v>28879677.256</v>
          </cell>
        </row>
        <row r="37">
          <cell r="C37">
            <v>29080520.024</v>
          </cell>
        </row>
        <row r="38">
          <cell r="C38">
            <v>29267493.527999997</v>
          </cell>
        </row>
        <row r="39">
          <cell r="C39">
            <v>29435872</v>
          </cell>
        </row>
        <row r="40">
          <cell r="C40">
            <v>29586176.784</v>
          </cell>
        </row>
        <row r="41">
          <cell r="C41">
            <v>29721558.391999997</v>
          </cell>
        </row>
        <row r="42">
          <cell r="C42">
            <v>29841234.808</v>
          </cell>
        </row>
        <row r="43">
          <cell r="C43">
            <v>29944424.016000003</v>
          </cell>
        </row>
        <row r="44">
          <cell r="C44">
            <v>30030344</v>
          </cell>
        </row>
        <row r="45">
          <cell r="C45">
            <v>30090816.504</v>
          </cell>
        </row>
        <row r="46">
          <cell r="C46">
            <v>30126362.872</v>
          </cell>
        </row>
        <row r="47">
          <cell r="C47">
            <v>30149250.488</v>
          </cell>
        </row>
        <row r="48">
          <cell r="C48">
            <v>30171746.736</v>
          </cell>
        </row>
        <row r="49">
          <cell r="C49">
            <v>30206119</v>
          </cell>
        </row>
        <row r="50">
          <cell r="C50">
            <v>30745727.296</v>
          </cell>
        </row>
        <row r="51">
          <cell r="C51">
            <v>31782393.367999993</v>
          </cell>
        </row>
        <row r="52">
          <cell r="C52">
            <v>32576077.192</v>
          </cell>
        </row>
        <row r="53">
          <cell r="C53">
            <v>32386738.744000003</v>
          </cell>
        </row>
        <row r="54">
          <cell r="C54">
            <v>30474338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Hoja1"/>
      <sheetName val="Hoja2"/>
      <sheetName val="Hoja4"/>
      <sheetName val="Hoja3"/>
    </sheetNames>
    <sheetDataSet>
      <sheetData sheetId="0">
        <row r="12">
          <cell r="G12">
            <v>0.867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6"/>
      <sheetName val="Hoja5"/>
      <sheetName val="Hoja1"/>
      <sheetName val="Hoja2"/>
      <sheetName val="Hoja4"/>
      <sheetName val="Hoja3"/>
    </sheetNames>
    <sheetDataSet>
      <sheetData sheetId="4">
        <row r="195">
          <cell r="Y195">
            <v>312268654.2542387</v>
          </cell>
        </row>
        <row r="196">
          <cell r="Y196">
            <v>316568745.963378</v>
          </cell>
        </row>
        <row r="197">
          <cell r="Y197">
            <v>352819320.44614357</v>
          </cell>
        </row>
        <row r="198">
          <cell r="Y198">
            <v>392703038.07047814</v>
          </cell>
        </row>
        <row r="199">
          <cell r="Y199">
            <v>446487318.47438663</v>
          </cell>
        </row>
        <row r="200">
          <cell r="Y200">
            <v>500688711.06044924</v>
          </cell>
        </row>
        <row r="201">
          <cell r="Y201">
            <v>547134953.2841258</v>
          </cell>
        </row>
        <row r="202">
          <cell r="Y202">
            <v>608900099.1846423</v>
          </cell>
        </row>
        <row r="203">
          <cell r="Y203">
            <v>658340025.443721</v>
          </cell>
        </row>
        <row r="204">
          <cell r="Y204">
            <v>714323879.4435507</v>
          </cell>
        </row>
        <row r="205">
          <cell r="Y205">
            <v>771680906.0039501</v>
          </cell>
        </row>
        <row r="206">
          <cell r="Y206">
            <v>830596496.3277282</v>
          </cell>
        </row>
        <row r="207">
          <cell r="Y207">
            <v>892240090.7710367</v>
          </cell>
        </row>
        <row r="208">
          <cell r="Y208">
            <v>955117564.9661213</v>
          </cell>
        </row>
        <row r="209">
          <cell r="Y209">
            <v>1020811009.6600605</v>
          </cell>
        </row>
        <row r="210">
          <cell r="Y210">
            <v>1086722148.089033</v>
          </cell>
        </row>
        <row r="211">
          <cell r="Y211">
            <v>1154628407.5470006</v>
          </cell>
        </row>
        <row r="212">
          <cell r="Y212">
            <v>1224673072.3833122</v>
          </cell>
        </row>
        <row r="213">
          <cell r="Y213">
            <v>1296561797.012657</v>
          </cell>
        </row>
        <row r="214">
          <cell r="Y214">
            <v>1369371369.6682837</v>
          </cell>
        </row>
        <row r="215">
          <cell r="Y215">
            <v>1443191786.188423</v>
          </cell>
        </row>
        <row r="216">
          <cell r="Y216">
            <v>1519887681.9624019</v>
          </cell>
        </row>
        <row r="217">
          <cell r="Y217">
            <v>1599030295.8221302</v>
          </cell>
        </row>
        <row r="218">
          <cell r="Y218">
            <v>1680334292.267655</v>
          </cell>
        </row>
        <row r="219">
          <cell r="Y219">
            <v>1764613891.3044286</v>
          </cell>
        </row>
        <row r="220">
          <cell r="Y220">
            <v>1852416170.7311358</v>
          </cell>
        </row>
        <row r="221">
          <cell r="Y221">
            <v>1943678527.8026497</v>
          </cell>
        </row>
        <row r="222">
          <cell r="Y222">
            <v>2037756268.6882527</v>
          </cell>
        </row>
        <row r="223">
          <cell r="Y223">
            <v>2136560605.4075446</v>
          </cell>
        </row>
        <row r="224">
          <cell r="Y224">
            <v>2239481995.0509586</v>
          </cell>
        </row>
        <row r="225">
          <cell r="Y225">
            <v>2348148411.5328965</v>
          </cell>
        </row>
        <row r="226">
          <cell r="Y226">
            <v>2462893521.523157</v>
          </cell>
        </row>
        <row r="227">
          <cell r="Y227">
            <v>2583267687.446968</v>
          </cell>
        </row>
        <row r="228">
          <cell r="Y228">
            <v>2709650286.127501</v>
          </cell>
        </row>
        <row r="229">
          <cell r="Y229">
            <v>2845712768.128541</v>
          </cell>
        </row>
        <row r="230">
          <cell r="Y230">
            <v>2991764172.91167</v>
          </cell>
        </row>
        <row r="231">
          <cell r="Y231">
            <v>3157262448.9335146</v>
          </cell>
        </row>
        <row r="232">
          <cell r="Y232">
            <v>3346755295.0135713</v>
          </cell>
        </row>
        <row r="233">
          <cell r="Y233">
            <v>3548485003.8596554</v>
          </cell>
        </row>
        <row r="234">
          <cell r="Y234">
            <v>3762359223.8150644</v>
          </cell>
        </row>
        <row r="235">
          <cell r="Y235">
            <v>3989396757.585787</v>
          </cell>
        </row>
        <row r="236">
          <cell r="Y236">
            <v>4223881778.6118083</v>
          </cell>
        </row>
        <row r="237">
          <cell r="Y237">
            <v>4468888639.205302</v>
          </cell>
        </row>
        <row r="238">
          <cell r="Y238">
            <v>4724681518.659833</v>
          </cell>
        </row>
        <row r="239">
          <cell r="Y239">
            <v>4986966358.225219</v>
          </cell>
        </row>
        <row r="240">
          <cell r="Y240">
            <v>5258407327.927709</v>
          </cell>
        </row>
        <row r="241">
          <cell r="Y241">
            <v>5624451324.542792</v>
          </cell>
        </row>
        <row r="242">
          <cell r="Y242">
            <v>6102451592.315506</v>
          </cell>
        </row>
        <row r="243">
          <cell r="Y243">
            <v>6553973860.843079</v>
          </cell>
        </row>
        <row r="244">
          <cell r="Y244">
            <v>6821229569.45569</v>
          </cell>
        </row>
        <row r="245">
          <cell r="Y245">
            <v>6724340394.192916</v>
          </cell>
        </row>
      </sheetData>
      <sheetData sheetId="5">
        <row r="12">
          <cell r="S12">
            <v>-6058856553.332491</v>
          </cell>
        </row>
        <row r="13">
          <cell r="S13">
            <v>-4716724486.151438</v>
          </cell>
        </row>
        <row r="14">
          <cell r="S14">
            <v>-4194209408.4680653</v>
          </cell>
        </row>
        <row r="15">
          <cell r="S15">
            <v>-3643583372.78808</v>
          </cell>
        </row>
        <row r="16">
          <cell r="S16">
            <v>-3640469197.9498863</v>
          </cell>
        </row>
        <row r="17">
          <cell r="S17">
            <v>-3450031514.812128</v>
          </cell>
        </row>
        <row r="18">
          <cell r="S18">
            <v>-3214265688.867098</v>
          </cell>
        </row>
        <row r="19">
          <cell r="S19">
            <v>-3387561108.37776</v>
          </cell>
        </row>
        <row r="20">
          <cell r="S20">
            <v>-2934314988.2717476</v>
          </cell>
        </row>
        <row r="21">
          <cell r="S21">
            <v>-2605408532.6763763</v>
          </cell>
        </row>
        <row r="22">
          <cell r="S22">
            <v>-2263441492.338478</v>
          </cell>
        </row>
        <row r="23">
          <cell r="S23">
            <v>-1922235344.3611374</v>
          </cell>
        </row>
        <row r="24">
          <cell r="S24">
            <v>-1625125713.0655785</v>
          </cell>
        </row>
        <row r="25">
          <cell r="S25">
            <v>-1324784458.762169</v>
          </cell>
        </row>
        <row r="26">
          <cell r="S26">
            <v>-1189083096.8470383</v>
          </cell>
        </row>
        <row r="27">
          <cell r="S27">
            <v>-1027345782.7218628</v>
          </cell>
        </row>
        <row r="28">
          <cell r="S28">
            <v>-871071873.5438156</v>
          </cell>
        </row>
        <row r="29">
          <cell r="S29">
            <v>-708299684.1475792</v>
          </cell>
        </row>
        <row r="30">
          <cell r="S30">
            <v>-530368908.1112442</v>
          </cell>
        </row>
        <row r="31">
          <cell r="S31">
            <v>745638076.1618309</v>
          </cell>
        </row>
        <row r="32">
          <cell r="S32">
            <v>603579524.3685379</v>
          </cell>
        </row>
        <row r="33">
          <cell r="S33">
            <v>821421514.8790894</v>
          </cell>
        </row>
        <row r="34">
          <cell r="S34">
            <v>464840314.61027145</v>
          </cell>
        </row>
        <row r="35">
          <cell r="S35">
            <v>269819440.5592575</v>
          </cell>
        </row>
        <row r="36">
          <cell r="S36">
            <v>-176488007.758152</v>
          </cell>
        </row>
        <row r="37">
          <cell r="S37">
            <v>-655918885.5377274</v>
          </cell>
        </row>
        <row r="38">
          <cell r="S38">
            <v>-494679848.6155739</v>
          </cell>
        </row>
        <row r="39">
          <cell r="S39">
            <v>-839537942.7245865</v>
          </cell>
        </row>
        <row r="40">
          <cell r="S40">
            <v>-1404050376.019329</v>
          </cell>
        </row>
        <row r="41">
          <cell r="S41">
            <v>-1292663657.5842667</v>
          </cell>
        </row>
        <row r="42">
          <cell r="S42">
            <v>-1761821857.2510948</v>
          </cell>
        </row>
        <row r="43">
          <cell r="S43">
            <v>-1691221392.584301</v>
          </cell>
        </row>
        <row r="44">
          <cell r="S44">
            <v>-2414479779.171692</v>
          </cell>
        </row>
        <row r="45">
          <cell r="S45">
            <v>-3019333553.5783234</v>
          </cell>
        </row>
        <row r="46">
          <cell r="S46">
            <v>-3870728505.3142624</v>
          </cell>
        </row>
        <row r="47">
          <cell r="S47">
            <v>-4809250604.417583</v>
          </cell>
        </row>
        <row r="48">
          <cell r="S48">
            <v>-5735450323.013916</v>
          </cell>
        </row>
        <row r="49">
          <cell r="S49">
            <v>-6139405010.250618</v>
          </cell>
        </row>
        <row r="50">
          <cell r="S50">
            <v>-6566603931.865932</v>
          </cell>
        </row>
        <row r="51">
          <cell r="S51">
            <v>-7012644114.292236</v>
          </cell>
        </row>
        <row r="52">
          <cell r="S52">
            <v>-7370216520.787888</v>
          </cell>
        </row>
        <row r="53">
          <cell r="S53">
            <v>-7832671692.413269</v>
          </cell>
        </row>
        <row r="54">
          <cell r="S54">
            <v>-8307053643.716274</v>
          </cell>
        </row>
        <row r="55">
          <cell r="S55">
            <v>-8772550469.4845</v>
          </cell>
        </row>
        <row r="56">
          <cell r="S56">
            <v>-9193888729.891258</v>
          </cell>
        </row>
        <row r="57">
          <cell r="S57">
            <v>-9537494197.204308</v>
          </cell>
        </row>
        <row r="58">
          <cell r="S58">
            <v>-10030066229.295948</v>
          </cell>
        </row>
        <row r="59">
          <cell r="S59">
            <v>-10660795767.601616</v>
          </cell>
        </row>
        <row r="60">
          <cell r="S60">
            <v>-12563369189.106861</v>
          </cell>
        </row>
        <row r="61">
          <cell r="S61">
            <v>-14157835773.637417</v>
          </cell>
        </row>
        <row r="62">
          <cell r="S62">
            <v>-14982296504.460163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61"/>
  <sheetViews>
    <sheetView workbookViewId="0" topLeftCell="A1">
      <selection activeCell="C6" sqref="C6"/>
    </sheetView>
  </sheetViews>
  <sheetFormatPr defaultColWidth="8.875" defaultRowHeight="12.75"/>
  <cols>
    <col min="1" max="1" width="7.125" style="2" customWidth="1"/>
    <col min="2" max="2" width="5.50390625" style="2" customWidth="1"/>
    <col min="3" max="3" width="6.375" style="2" customWidth="1"/>
    <col min="4" max="4" width="7.625" style="2" customWidth="1"/>
    <col min="5" max="5" width="8.00390625" style="2" customWidth="1"/>
    <col min="6" max="6" width="9.50390625" style="2" customWidth="1"/>
    <col min="7" max="7" width="8.375" style="2" customWidth="1"/>
    <col min="8" max="8" width="8.875" style="2" customWidth="1"/>
    <col min="9" max="9" width="8.25390625" style="2" customWidth="1"/>
    <col min="10" max="16384" width="8.875" style="2" customWidth="1"/>
  </cols>
  <sheetData>
    <row r="3" s="1" customFormat="1" ht="9"/>
    <row r="4" spans="4:8" ht="12.75">
      <c r="D4" s="3" t="s">
        <v>0</v>
      </c>
      <c r="H4" s="2" t="s">
        <v>83</v>
      </c>
    </row>
    <row r="5" ht="12.75">
      <c r="G5" s="2" t="s">
        <v>82</v>
      </c>
    </row>
    <row r="6" s="1" customFormat="1" ht="9" customHeight="1"/>
    <row r="7" spans="3:12" s="1" customFormat="1" ht="9" customHeight="1">
      <c r="C7" s="4"/>
      <c r="D7" s="5" t="s">
        <v>81</v>
      </c>
      <c r="E7" s="5" t="s">
        <v>81</v>
      </c>
      <c r="F7" s="5" t="s">
        <v>80</v>
      </c>
      <c r="G7" s="4" t="s">
        <v>79</v>
      </c>
      <c r="H7" s="4" t="s">
        <v>78</v>
      </c>
      <c r="I7" s="5"/>
      <c r="J7" s="4" t="s">
        <v>77</v>
      </c>
      <c r="K7" s="4"/>
      <c r="L7" s="4"/>
    </row>
    <row r="8" spans="3:12" s="1" customFormat="1" ht="9" customHeight="1">
      <c r="C8" s="6" t="s">
        <v>16</v>
      </c>
      <c r="D8" s="6" t="s">
        <v>76</v>
      </c>
      <c r="E8" s="6" t="s">
        <v>75</v>
      </c>
      <c r="F8" s="6" t="s">
        <v>74</v>
      </c>
      <c r="G8" s="7" t="s">
        <v>73</v>
      </c>
      <c r="H8" s="7" t="s">
        <v>72</v>
      </c>
      <c r="I8" s="6" t="s">
        <v>71</v>
      </c>
      <c r="J8" s="7" t="s">
        <v>70</v>
      </c>
      <c r="K8" s="7" t="s">
        <v>69</v>
      </c>
      <c r="L8" s="7" t="s">
        <v>68</v>
      </c>
    </row>
    <row r="9" spans="3:12" s="1" customFormat="1" ht="9" customHeight="1">
      <c r="C9" s="8"/>
      <c r="D9" s="8"/>
      <c r="E9" s="8"/>
      <c r="F9" s="8"/>
      <c r="G9" s="9"/>
      <c r="H9" s="9"/>
      <c r="I9" s="8"/>
      <c r="J9" s="9"/>
      <c r="K9" s="9"/>
      <c r="L9" s="9"/>
    </row>
    <row r="10" spans="3:13" s="1" customFormat="1" ht="9" customHeight="1">
      <c r="C10" s="10">
        <v>2000</v>
      </c>
      <c r="D10" s="11">
        <v>0.1505</v>
      </c>
      <c r="E10" s="11">
        <v>0.436</v>
      </c>
      <c r="F10" s="11">
        <v>0.746</v>
      </c>
      <c r="G10" s="11">
        <v>0.867</v>
      </c>
      <c r="H10" s="11">
        <v>0.731</v>
      </c>
      <c r="I10" s="11">
        <v>0.35</v>
      </c>
      <c r="J10" s="11">
        <v>0.641</v>
      </c>
      <c r="K10" s="11">
        <v>0.148</v>
      </c>
      <c r="L10" s="11">
        <v>0.848</v>
      </c>
      <c r="M10" s="12"/>
    </row>
    <row r="11" spans="3:13" s="1" customFormat="1" ht="9" customHeight="1">
      <c r="C11" s="10">
        <f aca="true" t="shared" si="0" ref="C11:C42">1+C10</f>
        <v>2001</v>
      </c>
      <c r="D11" s="11">
        <v>0.1735</v>
      </c>
      <c r="E11" s="11">
        <v>0.447</v>
      </c>
      <c r="F11" s="11">
        <v>0.739</v>
      </c>
      <c r="G11" s="11">
        <v>0.892</v>
      </c>
      <c r="H11" s="11">
        <v>0.771</v>
      </c>
      <c r="I11" s="11">
        <v>0.311</v>
      </c>
      <c r="J11" s="11">
        <v>0.671</v>
      </c>
      <c r="K11" s="11">
        <v>0.123</v>
      </c>
      <c r="L11" s="11">
        <v>0.869</v>
      </c>
      <c r="M11" s="12"/>
    </row>
    <row r="12" spans="3:13" s="1" customFormat="1" ht="9" customHeight="1">
      <c r="C12" s="10">
        <f t="shared" si="0"/>
        <v>2002</v>
      </c>
      <c r="D12" s="11">
        <v>0.195</v>
      </c>
      <c r="E12" s="11">
        <v>0.451</v>
      </c>
      <c r="F12" s="11">
        <v>0.734</v>
      </c>
      <c r="G12" s="11">
        <v>0.913</v>
      </c>
      <c r="H12" s="11">
        <v>0.808</v>
      </c>
      <c r="I12" s="11">
        <v>0.3</v>
      </c>
      <c r="J12" s="11">
        <v>0.703</v>
      </c>
      <c r="K12" s="11">
        <v>0.103</v>
      </c>
      <c r="L12" s="11">
        <v>0.892</v>
      </c>
      <c r="M12" s="12"/>
    </row>
    <row r="13" spans="3:13" s="1" customFormat="1" ht="9" customHeight="1">
      <c r="C13" s="10">
        <f t="shared" si="0"/>
        <v>2003</v>
      </c>
      <c r="D13" s="11">
        <v>0.201</v>
      </c>
      <c r="E13" s="11">
        <v>0.454</v>
      </c>
      <c r="F13" s="11">
        <v>0.73</v>
      </c>
      <c r="G13" s="11">
        <v>0.93</v>
      </c>
      <c r="H13" s="11">
        <v>0.84</v>
      </c>
      <c r="I13" s="11">
        <v>0.3</v>
      </c>
      <c r="J13" s="11">
        <v>0.736</v>
      </c>
      <c r="K13" s="11">
        <v>0.101</v>
      </c>
      <c r="L13" s="11">
        <v>0.9</v>
      </c>
      <c r="M13" s="12"/>
    </row>
    <row r="14" spans="3:13" s="1" customFormat="1" ht="9" customHeight="1">
      <c r="C14" s="10">
        <f t="shared" si="0"/>
        <v>2004</v>
      </c>
      <c r="D14" s="11">
        <v>0.18</v>
      </c>
      <c r="E14" s="11">
        <v>0.458</v>
      </c>
      <c r="F14" s="11">
        <v>0.726</v>
      </c>
      <c r="G14" s="11">
        <v>0.944</v>
      </c>
      <c r="H14" s="11">
        <v>0.867</v>
      </c>
      <c r="I14" s="11">
        <v>0.3</v>
      </c>
      <c r="J14" s="11">
        <v>0.75</v>
      </c>
      <c r="K14" s="11">
        <v>0.1</v>
      </c>
      <c r="L14" s="11">
        <v>0.9</v>
      </c>
      <c r="M14" s="12"/>
    </row>
    <row r="15" spans="3:14" s="1" customFormat="1" ht="9" customHeight="1">
      <c r="C15" s="10">
        <f t="shared" si="0"/>
        <v>2005</v>
      </c>
      <c r="D15" s="11">
        <v>0.16</v>
      </c>
      <c r="E15" s="11">
        <v>0.461</v>
      </c>
      <c r="F15" s="11">
        <v>0.722</v>
      </c>
      <c r="G15" s="11">
        <v>0.955</v>
      </c>
      <c r="H15" s="11">
        <v>0.89</v>
      </c>
      <c r="I15" s="11">
        <v>0.3</v>
      </c>
      <c r="J15" s="11">
        <v>0.75</v>
      </c>
      <c r="K15" s="11">
        <v>0.1</v>
      </c>
      <c r="L15" s="11">
        <v>0.9</v>
      </c>
      <c r="M15" s="12"/>
      <c r="N15" s="13"/>
    </row>
    <row r="16" spans="3:13" s="1" customFormat="1" ht="9" customHeight="1">
      <c r="C16" s="10">
        <f t="shared" si="0"/>
        <v>2006</v>
      </c>
      <c r="D16" s="11">
        <v>0.153</v>
      </c>
      <c r="E16" s="11">
        <v>0.463</v>
      </c>
      <c r="F16" s="11">
        <v>0.718</v>
      </c>
      <c r="G16" s="11">
        <v>0.964</v>
      </c>
      <c r="H16" s="11">
        <v>0.909</v>
      </c>
      <c r="I16" s="11">
        <v>0.3</v>
      </c>
      <c r="J16" s="11">
        <v>0.75</v>
      </c>
      <c r="K16" s="11">
        <v>0.1</v>
      </c>
      <c r="L16" s="11">
        <v>0.9</v>
      </c>
      <c r="M16" s="14"/>
    </row>
    <row r="17" spans="3:13" s="1" customFormat="1" ht="9" customHeight="1">
      <c r="C17" s="10">
        <f t="shared" si="0"/>
        <v>2007</v>
      </c>
      <c r="D17" s="11">
        <v>0.13</v>
      </c>
      <c r="E17" s="11">
        <v>0.468</v>
      </c>
      <c r="F17" s="11">
        <v>0.714</v>
      </c>
      <c r="G17" s="11">
        <v>0.972</v>
      </c>
      <c r="H17" s="11">
        <v>0.926</v>
      </c>
      <c r="I17" s="11">
        <v>0.3</v>
      </c>
      <c r="J17" s="11">
        <v>0.75</v>
      </c>
      <c r="K17" s="11">
        <v>0.1</v>
      </c>
      <c r="L17" s="11">
        <v>0.9</v>
      </c>
      <c r="M17" s="14"/>
    </row>
    <row r="18" spans="3:14" s="1" customFormat="1" ht="9" customHeight="1">
      <c r="C18" s="10">
        <f t="shared" si="0"/>
        <v>2008</v>
      </c>
      <c r="D18" s="11">
        <v>0.13</v>
      </c>
      <c r="E18" s="11">
        <v>0.474</v>
      </c>
      <c r="F18" s="11">
        <v>0.71</v>
      </c>
      <c r="G18" s="11">
        <v>0.978</v>
      </c>
      <c r="H18" s="11">
        <v>0.94</v>
      </c>
      <c r="I18" s="11">
        <v>0.3</v>
      </c>
      <c r="J18" s="11">
        <v>0.75</v>
      </c>
      <c r="K18" s="11">
        <v>0.1</v>
      </c>
      <c r="L18" s="11">
        <v>0.9</v>
      </c>
      <c r="M18" s="14"/>
      <c r="N18" s="13"/>
    </row>
    <row r="19" spans="3:13" s="1" customFormat="1" ht="9" customHeight="1">
      <c r="C19" s="10">
        <f t="shared" si="0"/>
        <v>2009</v>
      </c>
      <c r="D19" s="11">
        <v>0.13</v>
      </c>
      <c r="E19" s="11">
        <v>0.48</v>
      </c>
      <c r="F19" s="11">
        <v>0.707</v>
      </c>
      <c r="G19" s="11">
        <v>0.982</v>
      </c>
      <c r="H19" s="11">
        <v>0.952</v>
      </c>
      <c r="I19" s="11">
        <v>0.3</v>
      </c>
      <c r="J19" s="11">
        <v>0.75</v>
      </c>
      <c r="K19" s="11">
        <v>0.1</v>
      </c>
      <c r="L19" s="11">
        <v>0.9</v>
      </c>
      <c r="M19" s="14"/>
    </row>
    <row r="20" spans="3:13" s="1" customFormat="1" ht="9" customHeight="1">
      <c r="C20" s="10">
        <f t="shared" si="0"/>
        <v>2010</v>
      </c>
      <c r="D20" s="11">
        <v>0.13</v>
      </c>
      <c r="E20" s="11">
        <v>0.486</v>
      </c>
      <c r="F20" s="11">
        <v>0.703</v>
      </c>
      <c r="G20" s="11">
        <v>0.986</v>
      </c>
      <c r="H20" s="11">
        <v>0.961</v>
      </c>
      <c r="I20" s="11">
        <v>0.3</v>
      </c>
      <c r="J20" s="11">
        <v>0.75</v>
      </c>
      <c r="K20" s="11">
        <v>0.1</v>
      </c>
      <c r="L20" s="11">
        <v>0.9</v>
      </c>
      <c r="M20" s="14"/>
    </row>
    <row r="21" spans="3:13" s="1" customFormat="1" ht="9" customHeight="1">
      <c r="C21" s="10">
        <f t="shared" si="0"/>
        <v>2011</v>
      </c>
      <c r="D21" s="11">
        <v>0.13</v>
      </c>
      <c r="E21" s="11">
        <v>0.491</v>
      </c>
      <c r="F21" s="11">
        <v>0.699</v>
      </c>
      <c r="G21" s="11">
        <v>0.989</v>
      </c>
      <c r="H21" s="11">
        <v>0.969</v>
      </c>
      <c r="I21" s="11">
        <v>0.3</v>
      </c>
      <c r="J21" s="11">
        <v>0.75</v>
      </c>
      <c r="K21" s="11">
        <v>0.1</v>
      </c>
      <c r="L21" s="11">
        <v>0.9</v>
      </c>
      <c r="M21" s="14"/>
    </row>
    <row r="22" spans="3:13" s="1" customFormat="1" ht="9" customHeight="1">
      <c r="C22" s="10">
        <f t="shared" si="0"/>
        <v>2012</v>
      </c>
      <c r="D22" s="11">
        <v>0.13</v>
      </c>
      <c r="E22" s="11">
        <v>0.496</v>
      </c>
      <c r="F22" s="11">
        <v>0.695</v>
      </c>
      <c r="G22" s="11">
        <v>0.992</v>
      </c>
      <c r="H22" s="11">
        <v>0.976</v>
      </c>
      <c r="I22" s="11">
        <v>0.3</v>
      </c>
      <c r="J22" s="11">
        <v>0.75</v>
      </c>
      <c r="K22" s="11">
        <v>0.1</v>
      </c>
      <c r="L22" s="11">
        <v>0.9</v>
      </c>
      <c r="M22" s="14"/>
    </row>
    <row r="23" spans="3:13" s="1" customFormat="1" ht="9" customHeight="1">
      <c r="C23" s="10">
        <f t="shared" si="0"/>
        <v>2013</v>
      </c>
      <c r="D23" s="11">
        <v>0.13</v>
      </c>
      <c r="E23" s="11">
        <v>0.5</v>
      </c>
      <c r="F23" s="11">
        <v>0.692</v>
      </c>
      <c r="G23" s="11">
        <v>0.994</v>
      </c>
      <c r="H23" s="11">
        <v>0.981</v>
      </c>
      <c r="I23" s="11">
        <v>0.3</v>
      </c>
      <c r="J23" s="11">
        <v>0.75</v>
      </c>
      <c r="K23" s="11">
        <v>0.1</v>
      </c>
      <c r="L23" s="11">
        <v>0.9</v>
      </c>
      <c r="M23" s="14"/>
    </row>
    <row r="24" spans="3:13" s="1" customFormat="1" ht="9" customHeight="1">
      <c r="C24" s="10">
        <f t="shared" si="0"/>
        <v>2014</v>
      </c>
      <c r="D24" s="11">
        <v>0.13</v>
      </c>
      <c r="E24" s="11">
        <v>0.5</v>
      </c>
      <c r="F24" s="11">
        <v>0.688</v>
      </c>
      <c r="G24" s="11">
        <v>0.995</v>
      </c>
      <c r="H24" s="11">
        <v>0.986</v>
      </c>
      <c r="I24" s="11">
        <v>0.3</v>
      </c>
      <c r="J24" s="11">
        <v>0.75</v>
      </c>
      <c r="K24" s="11">
        <v>0.1</v>
      </c>
      <c r="L24" s="11">
        <v>0.9</v>
      </c>
      <c r="M24" s="12"/>
    </row>
    <row r="25" spans="3:13" s="1" customFormat="1" ht="9" customHeight="1">
      <c r="C25" s="10">
        <f t="shared" si="0"/>
        <v>2015</v>
      </c>
      <c r="D25" s="11">
        <v>0.13</v>
      </c>
      <c r="E25" s="11">
        <v>0.5</v>
      </c>
      <c r="F25" s="11">
        <v>0.684</v>
      </c>
      <c r="G25" s="11">
        <v>0.996</v>
      </c>
      <c r="H25" s="11">
        <v>0.989</v>
      </c>
      <c r="I25" s="11">
        <v>0.3</v>
      </c>
      <c r="J25" s="11">
        <v>0.75</v>
      </c>
      <c r="K25" s="11">
        <v>0.1</v>
      </c>
      <c r="L25" s="11">
        <v>0.9</v>
      </c>
      <c r="M25" s="15"/>
    </row>
    <row r="26" spans="3:13" s="1" customFormat="1" ht="9" customHeight="1">
      <c r="C26" s="10">
        <f t="shared" si="0"/>
        <v>2016</v>
      </c>
      <c r="D26" s="11">
        <v>0.13</v>
      </c>
      <c r="E26" s="11">
        <v>0.5</v>
      </c>
      <c r="F26" s="11">
        <v>0.68</v>
      </c>
      <c r="G26" s="11">
        <v>0.997</v>
      </c>
      <c r="H26" s="11">
        <v>0.992</v>
      </c>
      <c r="I26" s="11">
        <v>0.3</v>
      </c>
      <c r="J26" s="11">
        <v>0.75</v>
      </c>
      <c r="K26" s="11">
        <v>0.1</v>
      </c>
      <c r="L26" s="11">
        <v>0.9</v>
      </c>
      <c r="M26" s="16"/>
    </row>
    <row r="27" spans="3:12" s="1" customFormat="1" ht="9" customHeight="1">
      <c r="C27" s="10">
        <f t="shared" si="0"/>
        <v>2017</v>
      </c>
      <c r="D27" s="11">
        <v>0.13</v>
      </c>
      <c r="E27" s="11">
        <v>0.5</v>
      </c>
      <c r="F27" s="11">
        <v>0.676</v>
      </c>
      <c r="G27" s="11">
        <v>0.998</v>
      </c>
      <c r="H27" s="11">
        <v>0.994</v>
      </c>
      <c r="I27" s="11">
        <v>0.3</v>
      </c>
      <c r="J27" s="11">
        <v>0.75</v>
      </c>
      <c r="K27" s="11">
        <v>0.1</v>
      </c>
      <c r="L27" s="11">
        <v>0.9</v>
      </c>
    </row>
    <row r="28" spans="3:12" s="1" customFormat="1" ht="9" customHeight="1">
      <c r="C28" s="10">
        <f t="shared" si="0"/>
        <v>2018</v>
      </c>
      <c r="D28" s="11">
        <v>0.13</v>
      </c>
      <c r="E28" s="11">
        <v>0.5</v>
      </c>
      <c r="F28" s="11">
        <v>0.673</v>
      </c>
      <c r="G28" s="11">
        <v>0.999</v>
      </c>
      <c r="H28" s="11">
        <v>0.995</v>
      </c>
      <c r="I28" s="11">
        <v>0.3</v>
      </c>
      <c r="J28" s="11">
        <v>0.75</v>
      </c>
      <c r="K28" s="11">
        <v>0.1</v>
      </c>
      <c r="L28" s="11">
        <v>0.9</v>
      </c>
    </row>
    <row r="29" spans="3:12" s="1" customFormat="1" ht="9" customHeight="1">
      <c r="C29" s="10">
        <f t="shared" si="0"/>
        <v>2019</v>
      </c>
      <c r="D29" s="11">
        <v>0.13</v>
      </c>
      <c r="E29" s="11">
        <v>0.5</v>
      </c>
      <c r="F29" s="11">
        <v>0.669</v>
      </c>
      <c r="G29" s="11">
        <v>0.999</v>
      </c>
      <c r="H29" s="11">
        <v>0.997</v>
      </c>
      <c r="I29" s="11">
        <v>0.3</v>
      </c>
      <c r="J29" s="11">
        <v>0.75</v>
      </c>
      <c r="K29" s="11">
        <v>0.1</v>
      </c>
      <c r="L29" s="11">
        <v>0.9</v>
      </c>
    </row>
    <row r="30" spans="3:12" s="1" customFormat="1" ht="9" customHeight="1">
      <c r="C30" s="10">
        <f t="shared" si="0"/>
        <v>2020</v>
      </c>
      <c r="D30" s="11">
        <v>0.13</v>
      </c>
      <c r="E30" s="11">
        <v>0.5</v>
      </c>
      <c r="F30" s="11">
        <v>0.664</v>
      </c>
      <c r="G30" s="11">
        <v>0.999</v>
      </c>
      <c r="H30" s="11">
        <v>0.997</v>
      </c>
      <c r="I30" s="11">
        <v>0.3</v>
      </c>
      <c r="J30" s="11">
        <v>0.75</v>
      </c>
      <c r="K30" s="11">
        <v>0.1</v>
      </c>
      <c r="L30" s="11">
        <v>0.9</v>
      </c>
    </row>
    <row r="31" spans="3:12" s="1" customFormat="1" ht="9" customHeight="1">
      <c r="C31" s="10">
        <f t="shared" si="0"/>
        <v>2021</v>
      </c>
      <c r="D31" s="11">
        <v>0.13</v>
      </c>
      <c r="E31" s="11">
        <v>0.5</v>
      </c>
      <c r="F31" s="11">
        <v>0.66</v>
      </c>
      <c r="G31" s="11">
        <v>0.999</v>
      </c>
      <c r="H31" s="11">
        <v>0.998</v>
      </c>
      <c r="I31" s="11">
        <v>0.3</v>
      </c>
      <c r="J31" s="11">
        <v>0.75</v>
      </c>
      <c r="K31" s="11">
        <v>0.1</v>
      </c>
      <c r="L31" s="11">
        <v>0.9</v>
      </c>
    </row>
    <row r="32" spans="3:12" s="1" customFormat="1" ht="9" customHeight="1">
      <c r="C32" s="10">
        <f t="shared" si="0"/>
        <v>2022</v>
      </c>
      <c r="D32" s="11">
        <v>0.13</v>
      </c>
      <c r="E32" s="11">
        <v>0.5</v>
      </c>
      <c r="F32" s="11">
        <v>0.657</v>
      </c>
      <c r="G32" s="11">
        <v>1</v>
      </c>
      <c r="H32" s="11">
        <v>0.999</v>
      </c>
      <c r="I32" s="11">
        <v>0.3</v>
      </c>
      <c r="J32" s="11">
        <v>0.75</v>
      </c>
      <c r="K32" s="11">
        <v>0.1</v>
      </c>
      <c r="L32" s="11">
        <v>0.9</v>
      </c>
    </row>
    <row r="33" spans="3:12" s="1" customFormat="1" ht="9" customHeight="1">
      <c r="C33" s="10">
        <f t="shared" si="0"/>
        <v>2023</v>
      </c>
      <c r="D33" s="11">
        <v>0.13</v>
      </c>
      <c r="E33" s="11">
        <v>0.5</v>
      </c>
      <c r="F33" s="11">
        <v>0.653</v>
      </c>
      <c r="G33" s="11">
        <v>1</v>
      </c>
      <c r="H33" s="11">
        <v>0.999</v>
      </c>
      <c r="I33" s="11">
        <v>0.3</v>
      </c>
      <c r="J33" s="11">
        <v>0.75</v>
      </c>
      <c r="K33" s="11">
        <v>0.1</v>
      </c>
      <c r="L33" s="11">
        <v>0.9</v>
      </c>
    </row>
    <row r="34" spans="3:12" s="1" customFormat="1" ht="9" customHeight="1">
      <c r="C34" s="10">
        <f t="shared" si="0"/>
        <v>2024</v>
      </c>
      <c r="D34" s="11">
        <v>0.13</v>
      </c>
      <c r="E34" s="11">
        <v>0.5</v>
      </c>
      <c r="F34" s="11">
        <v>0.65</v>
      </c>
      <c r="G34" s="11">
        <v>1</v>
      </c>
      <c r="H34" s="11">
        <v>0.999</v>
      </c>
      <c r="I34" s="11">
        <v>0.3</v>
      </c>
      <c r="J34" s="11">
        <v>0.75</v>
      </c>
      <c r="K34" s="11">
        <v>0.1</v>
      </c>
      <c r="L34" s="11">
        <v>0.9</v>
      </c>
    </row>
    <row r="35" spans="3:12" s="1" customFormat="1" ht="9" customHeight="1">
      <c r="C35" s="10">
        <f t="shared" si="0"/>
        <v>2025</v>
      </c>
      <c r="D35" s="11">
        <v>0.13</v>
      </c>
      <c r="E35" s="11">
        <v>0.5</v>
      </c>
      <c r="F35" s="11">
        <v>0.647</v>
      </c>
      <c r="G35" s="11">
        <v>1</v>
      </c>
      <c r="H35" s="11">
        <v>1</v>
      </c>
      <c r="I35" s="11">
        <v>0.3</v>
      </c>
      <c r="J35" s="11">
        <v>0.75</v>
      </c>
      <c r="K35" s="11">
        <v>0.1</v>
      </c>
      <c r="L35" s="11">
        <v>0.9</v>
      </c>
    </row>
    <row r="36" spans="3:12" s="1" customFormat="1" ht="9" customHeight="1">
      <c r="C36" s="10">
        <f t="shared" si="0"/>
        <v>2026</v>
      </c>
      <c r="D36" s="11">
        <v>0.13</v>
      </c>
      <c r="E36" s="11">
        <v>0.5</v>
      </c>
      <c r="F36" s="11">
        <v>0.643</v>
      </c>
      <c r="G36" s="11">
        <v>1</v>
      </c>
      <c r="H36" s="11">
        <v>1</v>
      </c>
      <c r="I36" s="11">
        <v>0.3</v>
      </c>
      <c r="J36" s="11">
        <v>0.75</v>
      </c>
      <c r="K36" s="11">
        <v>0.1</v>
      </c>
      <c r="L36" s="11">
        <v>0.9</v>
      </c>
    </row>
    <row r="37" spans="3:12" s="1" customFormat="1" ht="9" customHeight="1">
      <c r="C37" s="10">
        <f t="shared" si="0"/>
        <v>2027</v>
      </c>
      <c r="D37" s="11">
        <v>0.13</v>
      </c>
      <c r="E37" s="11">
        <v>0.5</v>
      </c>
      <c r="F37" s="11">
        <v>0.64</v>
      </c>
      <c r="G37" s="11">
        <v>1</v>
      </c>
      <c r="H37" s="11">
        <v>1</v>
      </c>
      <c r="I37" s="11">
        <v>0.3</v>
      </c>
      <c r="J37" s="11">
        <v>0.75</v>
      </c>
      <c r="K37" s="11">
        <v>0.1</v>
      </c>
      <c r="L37" s="11">
        <v>0.9</v>
      </c>
    </row>
    <row r="38" spans="3:12" s="1" customFormat="1" ht="9" customHeight="1">
      <c r="C38" s="10">
        <f t="shared" si="0"/>
        <v>2028</v>
      </c>
      <c r="D38" s="11">
        <v>0.13</v>
      </c>
      <c r="E38" s="11">
        <v>0.5</v>
      </c>
      <c r="F38" s="11">
        <v>0.636</v>
      </c>
      <c r="G38" s="11">
        <v>1</v>
      </c>
      <c r="H38" s="11">
        <v>1</v>
      </c>
      <c r="I38" s="11">
        <v>0.3</v>
      </c>
      <c r="J38" s="11">
        <v>0.75</v>
      </c>
      <c r="K38" s="11">
        <v>0.1</v>
      </c>
      <c r="L38" s="11">
        <v>0.9</v>
      </c>
    </row>
    <row r="39" spans="3:12" s="1" customFormat="1" ht="9" customHeight="1">
      <c r="C39" s="10">
        <f t="shared" si="0"/>
        <v>2029</v>
      </c>
      <c r="D39" s="11">
        <v>0.13</v>
      </c>
      <c r="E39" s="11">
        <v>0.5</v>
      </c>
      <c r="F39" s="11">
        <v>0.633</v>
      </c>
      <c r="G39" s="11">
        <v>1</v>
      </c>
      <c r="H39" s="11">
        <v>1</v>
      </c>
      <c r="I39" s="11">
        <v>0.3</v>
      </c>
      <c r="J39" s="11">
        <v>0.75</v>
      </c>
      <c r="K39" s="11">
        <v>0.1</v>
      </c>
      <c r="L39" s="11">
        <v>0.9</v>
      </c>
    </row>
    <row r="40" spans="3:12" s="1" customFormat="1" ht="9" customHeight="1">
      <c r="C40" s="10">
        <f t="shared" si="0"/>
        <v>2030</v>
      </c>
      <c r="D40" s="11">
        <v>0.13</v>
      </c>
      <c r="E40" s="11">
        <v>0.5</v>
      </c>
      <c r="F40" s="11">
        <v>0.63</v>
      </c>
      <c r="G40" s="11">
        <v>1</v>
      </c>
      <c r="H40" s="11">
        <v>1</v>
      </c>
      <c r="I40" s="11">
        <v>0.3</v>
      </c>
      <c r="J40" s="11">
        <v>0.75</v>
      </c>
      <c r="K40" s="11">
        <v>0.1</v>
      </c>
      <c r="L40" s="11">
        <v>0.9</v>
      </c>
    </row>
    <row r="41" spans="3:12" s="1" customFormat="1" ht="9" customHeight="1">
      <c r="C41" s="10">
        <f t="shared" si="0"/>
        <v>2031</v>
      </c>
      <c r="D41" s="11">
        <v>0.13</v>
      </c>
      <c r="E41" s="11">
        <v>0.5</v>
      </c>
      <c r="F41" s="11">
        <v>0.627</v>
      </c>
      <c r="G41" s="11">
        <v>1</v>
      </c>
      <c r="H41" s="11">
        <v>1</v>
      </c>
      <c r="I41" s="11">
        <v>0.3</v>
      </c>
      <c r="J41" s="11">
        <v>0.75</v>
      </c>
      <c r="K41" s="11">
        <v>0.1</v>
      </c>
      <c r="L41" s="11">
        <v>0.9</v>
      </c>
    </row>
    <row r="42" spans="3:12" s="1" customFormat="1" ht="9" customHeight="1">
      <c r="C42" s="10">
        <f t="shared" si="0"/>
        <v>2032</v>
      </c>
      <c r="D42" s="11">
        <v>0.13</v>
      </c>
      <c r="E42" s="11">
        <v>0.5</v>
      </c>
      <c r="F42" s="11">
        <v>0.623</v>
      </c>
      <c r="G42" s="11">
        <v>1</v>
      </c>
      <c r="H42" s="11">
        <v>1</v>
      </c>
      <c r="I42" s="11">
        <v>0.3</v>
      </c>
      <c r="J42" s="11">
        <v>0.75</v>
      </c>
      <c r="K42" s="11">
        <v>0.1</v>
      </c>
      <c r="L42" s="11">
        <v>0.9</v>
      </c>
    </row>
    <row r="43" spans="3:12" s="1" customFormat="1" ht="9" customHeight="1">
      <c r="C43" s="10">
        <f aca="true" t="shared" si="1" ref="C43:C60">1+C42</f>
        <v>2033</v>
      </c>
      <c r="D43" s="11">
        <v>0.13</v>
      </c>
      <c r="E43" s="11">
        <v>0.5</v>
      </c>
      <c r="F43" s="11">
        <v>0.62</v>
      </c>
      <c r="G43" s="11">
        <v>1</v>
      </c>
      <c r="H43" s="11">
        <v>1</v>
      </c>
      <c r="I43" s="11">
        <v>0.3</v>
      </c>
      <c r="J43" s="11">
        <v>0.75</v>
      </c>
      <c r="K43" s="11">
        <v>0.1</v>
      </c>
      <c r="L43" s="11">
        <v>0.9</v>
      </c>
    </row>
    <row r="44" spans="3:12" s="1" customFormat="1" ht="9" customHeight="1">
      <c r="C44" s="10">
        <f t="shared" si="1"/>
        <v>2034</v>
      </c>
      <c r="D44" s="11">
        <v>0.13</v>
      </c>
      <c r="E44" s="11">
        <v>0.5</v>
      </c>
      <c r="F44" s="11">
        <v>0.617</v>
      </c>
      <c r="G44" s="11">
        <v>1</v>
      </c>
      <c r="H44" s="11">
        <v>1</v>
      </c>
      <c r="I44" s="11">
        <v>0.3</v>
      </c>
      <c r="J44" s="11">
        <v>0.75</v>
      </c>
      <c r="K44" s="11">
        <v>0.1</v>
      </c>
      <c r="L44" s="11">
        <v>0.9</v>
      </c>
    </row>
    <row r="45" spans="3:12" s="1" customFormat="1" ht="9" customHeight="1">
      <c r="C45" s="10">
        <f t="shared" si="1"/>
        <v>2035</v>
      </c>
      <c r="D45" s="11">
        <v>0.13</v>
      </c>
      <c r="E45" s="11">
        <v>0.5</v>
      </c>
      <c r="F45" s="11">
        <v>0.613</v>
      </c>
      <c r="G45" s="11">
        <v>1</v>
      </c>
      <c r="H45" s="11">
        <v>1</v>
      </c>
      <c r="I45" s="11">
        <v>0.3</v>
      </c>
      <c r="J45" s="11">
        <v>0.75</v>
      </c>
      <c r="K45" s="11">
        <v>0.1</v>
      </c>
      <c r="L45" s="11">
        <v>0.9</v>
      </c>
    </row>
    <row r="46" spans="3:12" s="1" customFormat="1" ht="9" customHeight="1">
      <c r="C46" s="10">
        <f t="shared" si="1"/>
        <v>2036</v>
      </c>
      <c r="D46" s="11">
        <v>0.13</v>
      </c>
      <c r="E46" s="11">
        <v>0.5</v>
      </c>
      <c r="F46" s="11">
        <v>0.61</v>
      </c>
      <c r="G46" s="11">
        <v>1</v>
      </c>
      <c r="H46" s="11">
        <v>1</v>
      </c>
      <c r="I46" s="11">
        <v>0.3</v>
      </c>
      <c r="J46" s="11">
        <v>0.75</v>
      </c>
      <c r="K46" s="11">
        <v>0.1</v>
      </c>
      <c r="L46" s="11">
        <v>0.9</v>
      </c>
    </row>
    <row r="47" spans="3:12" s="1" customFormat="1" ht="9" customHeight="1">
      <c r="C47" s="10">
        <f t="shared" si="1"/>
        <v>2037</v>
      </c>
      <c r="D47" s="11">
        <v>0.13</v>
      </c>
      <c r="E47" s="11">
        <v>0.5</v>
      </c>
      <c r="F47" s="11">
        <v>0.607</v>
      </c>
      <c r="G47" s="11">
        <v>1</v>
      </c>
      <c r="H47" s="11">
        <v>1</v>
      </c>
      <c r="I47" s="11">
        <v>0.3</v>
      </c>
      <c r="J47" s="11">
        <v>0.75</v>
      </c>
      <c r="K47" s="11">
        <v>0.1</v>
      </c>
      <c r="L47" s="11">
        <v>0.9</v>
      </c>
    </row>
    <row r="48" spans="3:12" s="1" customFormat="1" ht="9" customHeight="1">
      <c r="C48" s="10">
        <f t="shared" si="1"/>
        <v>2038</v>
      </c>
      <c r="D48" s="11">
        <v>0.13</v>
      </c>
      <c r="E48" s="11">
        <v>0.5</v>
      </c>
      <c r="F48" s="11">
        <v>0.604</v>
      </c>
      <c r="G48" s="11">
        <v>1</v>
      </c>
      <c r="H48" s="11">
        <v>1</v>
      </c>
      <c r="I48" s="11">
        <v>0.3</v>
      </c>
      <c r="J48" s="11">
        <v>0.75</v>
      </c>
      <c r="K48" s="11">
        <v>0.1</v>
      </c>
      <c r="L48" s="11">
        <v>0.9</v>
      </c>
    </row>
    <row r="49" spans="3:12" s="1" customFormat="1" ht="9" customHeight="1">
      <c r="C49" s="10">
        <f t="shared" si="1"/>
        <v>2039</v>
      </c>
      <c r="D49" s="11">
        <v>0.13</v>
      </c>
      <c r="E49" s="11">
        <v>0.5</v>
      </c>
      <c r="F49" s="11">
        <v>0.601</v>
      </c>
      <c r="G49" s="11">
        <v>1</v>
      </c>
      <c r="H49" s="11">
        <v>1</v>
      </c>
      <c r="I49" s="11">
        <v>0.3</v>
      </c>
      <c r="J49" s="11">
        <v>0.75</v>
      </c>
      <c r="K49" s="11">
        <v>0.1</v>
      </c>
      <c r="L49" s="11">
        <v>0.9</v>
      </c>
    </row>
    <row r="50" spans="3:12" s="1" customFormat="1" ht="9" customHeight="1">
      <c r="C50" s="10">
        <f t="shared" si="1"/>
        <v>2040</v>
      </c>
      <c r="D50" s="11">
        <v>0.13</v>
      </c>
      <c r="E50" s="11">
        <v>0.5</v>
      </c>
      <c r="F50" s="11">
        <v>0.599</v>
      </c>
      <c r="G50" s="11">
        <v>1</v>
      </c>
      <c r="H50" s="11">
        <v>1</v>
      </c>
      <c r="I50" s="11">
        <v>0.3</v>
      </c>
      <c r="J50" s="11">
        <v>0.75</v>
      </c>
      <c r="K50" s="11">
        <v>0.1</v>
      </c>
      <c r="L50" s="11">
        <v>0.9</v>
      </c>
    </row>
    <row r="51" spans="3:12" s="1" customFormat="1" ht="9" customHeight="1">
      <c r="C51" s="10">
        <f t="shared" si="1"/>
        <v>2041</v>
      </c>
      <c r="D51" s="11">
        <v>0.13</v>
      </c>
      <c r="E51" s="11">
        <v>0.5</v>
      </c>
      <c r="F51" s="11">
        <v>0.596</v>
      </c>
      <c r="G51" s="11">
        <v>1</v>
      </c>
      <c r="H51" s="11">
        <v>1</v>
      </c>
      <c r="I51" s="11">
        <v>0.3</v>
      </c>
      <c r="J51" s="11">
        <v>0.75</v>
      </c>
      <c r="K51" s="11">
        <v>0.1</v>
      </c>
      <c r="L51" s="11">
        <v>0.9</v>
      </c>
    </row>
    <row r="52" spans="3:12" s="1" customFormat="1" ht="9" customHeight="1">
      <c r="C52" s="10">
        <f t="shared" si="1"/>
        <v>2042</v>
      </c>
      <c r="D52" s="11">
        <v>0.13</v>
      </c>
      <c r="E52" s="11">
        <v>0.5</v>
      </c>
      <c r="F52" s="11">
        <v>0.593</v>
      </c>
      <c r="G52" s="11">
        <v>1</v>
      </c>
      <c r="H52" s="11">
        <v>1</v>
      </c>
      <c r="I52" s="11">
        <v>0.3</v>
      </c>
      <c r="J52" s="11">
        <v>0.75</v>
      </c>
      <c r="K52" s="11">
        <v>0.1</v>
      </c>
      <c r="L52" s="11">
        <v>0.9</v>
      </c>
    </row>
    <row r="53" spans="3:12" s="1" customFormat="1" ht="9" customHeight="1">
      <c r="C53" s="10">
        <f t="shared" si="1"/>
        <v>2043</v>
      </c>
      <c r="D53" s="11">
        <v>0.13</v>
      </c>
      <c r="E53" s="11">
        <v>0.5</v>
      </c>
      <c r="F53" s="11">
        <v>0.59</v>
      </c>
      <c r="G53" s="11">
        <v>1</v>
      </c>
      <c r="H53" s="11">
        <v>1</v>
      </c>
      <c r="I53" s="11">
        <v>0.3</v>
      </c>
      <c r="J53" s="11">
        <v>0.75</v>
      </c>
      <c r="K53" s="11">
        <v>0.1</v>
      </c>
      <c r="L53" s="11">
        <v>0.9</v>
      </c>
    </row>
    <row r="54" spans="3:12" s="1" customFormat="1" ht="9" customHeight="1">
      <c r="C54" s="10">
        <f t="shared" si="1"/>
        <v>2044</v>
      </c>
      <c r="D54" s="11">
        <v>0.13</v>
      </c>
      <c r="E54" s="11">
        <v>0.5</v>
      </c>
      <c r="F54" s="11">
        <v>0.587</v>
      </c>
      <c r="G54" s="11">
        <v>1</v>
      </c>
      <c r="H54" s="11">
        <v>1</v>
      </c>
      <c r="I54" s="11">
        <v>0.3</v>
      </c>
      <c r="J54" s="11">
        <v>0.75</v>
      </c>
      <c r="K54" s="11">
        <v>0.1</v>
      </c>
      <c r="L54" s="11">
        <v>0.9</v>
      </c>
    </row>
    <row r="55" spans="3:12" s="1" customFormat="1" ht="9" customHeight="1">
      <c r="C55" s="10">
        <f t="shared" si="1"/>
        <v>2045</v>
      </c>
      <c r="D55" s="11">
        <v>0.13</v>
      </c>
      <c r="E55" s="11">
        <v>0.5</v>
      </c>
      <c r="F55" s="11">
        <v>0.584</v>
      </c>
      <c r="G55" s="11">
        <v>1</v>
      </c>
      <c r="H55" s="11">
        <v>1</v>
      </c>
      <c r="I55" s="11">
        <v>0.3</v>
      </c>
      <c r="J55" s="11">
        <v>0.75</v>
      </c>
      <c r="K55" s="11">
        <v>0.1</v>
      </c>
      <c r="L55" s="11">
        <v>0.9</v>
      </c>
    </row>
    <row r="56" spans="3:12" s="1" customFormat="1" ht="9" customHeight="1">
      <c r="C56" s="10">
        <f t="shared" si="1"/>
        <v>2046</v>
      </c>
      <c r="D56" s="11">
        <v>0.13</v>
      </c>
      <c r="E56" s="11">
        <v>0.5</v>
      </c>
      <c r="F56" s="11">
        <v>0.581</v>
      </c>
      <c r="G56" s="11">
        <v>1</v>
      </c>
      <c r="H56" s="11">
        <v>1</v>
      </c>
      <c r="I56" s="11">
        <v>0.3</v>
      </c>
      <c r="J56" s="11">
        <v>0.75</v>
      </c>
      <c r="K56" s="11">
        <v>0.1</v>
      </c>
      <c r="L56" s="11">
        <v>0.9</v>
      </c>
    </row>
    <row r="57" spans="3:12" s="1" customFormat="1" ht="9" customHeight="1">
      <c r="C57" s="10">
        <f t="shared" si="1"/>
        <v>2047</v>
      </c>
      <c r="D57" s="11">
        <v>0.13</v>
      </c>
      <c r="E57" s="11">
        <v>0.5</v>
      </c>
      <c r="F57" s="11">
        <v>0.578</v>
      </c>
      <c r="G57" s="11">
        <v>1</v>
      </c>
      <c r="H57" s="11">
        <v>1</v>
      </c>
      <c r="I57" s="11">
        <v>0.3</v>
      </c>
      <c r="J57" s="11">
        <v>0.75</v>
      </c>
      <c r="K57" s="11">
        <v>0.1</v>
      </c>
      <c r="L57" s="11">
        <v>0.9</v>
      </c>
    </row>
    <row r="58" spans="3:12" s="1" customFormat="1" ht="9" customHeight="1">
      <c r="C58" s="10">
        <f t="shared" si="1"/>
        <v>2048</v>
      </c>
      <c r="D58" s="11">
        <v>0.13</v>
      </c>
      <c r="E58" s="11">
        <v>0.5</v>
      </c>
      <c r="F58" s="11">
        <v>0.575</v>
      </c>
      <c r="G58" s="11">
        <v>1</v>
      </c>
      <c r="H58" s="11">
        <v>1</v>
      </c>
      <c r="I58" s="11">
        <v>0.3</v>
      </c>
      <c r="J58" s="11">
        <v>0.75</v>
      </c>
      <c r="K58" s="11">
        <v>0.1</v>
      </c>
      <c r="L58" s="11">
        <v>0.9</v>
      </c>
    </row>
    <row r="59" spans="3:12" s="1" customFormat="1" ht="9" customHeight="1">
      <c r="C59" s="10">
        <f t="shared" si="1"/>
        <v>2049</v>
      </c>
      <c r="D59" s="11">
        <v>0.13</v>
      </c>
      <c r="E59" s="11">
        <v>0.5</v>
      </c>
      <c r="F59" s="11">
        <v>0.572</v>
      </c>
      <c r="G59" s="11">
        <v>1</v>
      </c>
      <c r="H59" s="11">
        <v>1</v>
      </c>
      <c r="I59" s="11">
        <v>0.3</v>
      </c>
      <c r="J59" s="11">
        <v>0.75</v>
      </c>
      <c r="K59" s="11">
        <v>0.1</v>
      </c>
      <c r="L59" s="11">
        <v>0.9</v>
      </c>
    </row>
    <row r="60" spans="3:12" s="1" customFormat="1" ht="9" customHeight="1">
      <c r="C60" s="10">
        <f t="shared" si="1"/>
        <v>2050</v>
      </c>
      <c r="D60" s="11">
        <v>0.13</v>
      </c>
      <c r="E60" s="11">
        <v>0.5</v>
      </c>
      <c r="F60" s="11">
        <v>0.571</v>
      </c>
      <c r="G60" s="11">
        <v>1</v>
      </c>
      <c r="H60" s="11">
        <v>1</v>
      </c>
      <c r="I60" s="11">
        <v>0.3</v>
      </c>
      <c r="J60" s="11">
        <v>0.75</v>
      </c>
      <c r="K60" s="11">
        <v>0.1</v>
      </c>
      <c r="L60" s="11">
        <v>0.9</v>
      </c>
    </row>
    <row r="61" ht="9" customHeight="1">
      <c r="C61" s="17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5" right="0.75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2"/>
  <sheetViews>
    <sheetView workbookViewId="0" topLeftCell="G1">
      <selection activeCell="D6" sqref="D6"/>
    </sheetView>
  </sheetViews>
  <sheetFormatPr defaultColWidth="11.00390625" defaultRowHeight="12.75"/>
  <cols>
    <col min="1" max="1" width="7.25390625" style="1" customWidth="1"/>
    <col min="2" max="2" width="4.00390625" style="1" customWidth="1"/>
    <col min="3" max="3" width="7.50390625" style="1" customWidth="1"/>
    <col min="4" max="4" width="7.50390625" style="21" customWidth="1"/>
    <col min="5" max="5" width="7.50390625" style="1" customWidth="1"/>
    <col min="6" max="6" width="7.625" style="1" customWidth="1"/>
    <col min="7" max="7" width="7.25390625" style="1" customWidth="1"/>
    <col min="8" max="8" width="6.125" style="1" customWidth="1"/>
    <col min="9" max="9" width="7.125" style="1" customWidth="1"/>
    <col min="10" max="10" width="7.00390625" style="1" customWidth="1"/>
    <col min="11" max="11" width="6.375" style="1" customWidth="1"/>
    <col min="12" max="12" width="6.875" style="1" customWidth="1"/>
    <col min="13" max="14" width="7.50390625" style="1" customWidth="1"/>
    <col min="15" max="15" width="6.875" style="1" customWidth="1"/>
    <col min="16" max="16384" width="11.50390625" style="1" customWidth="1"/>
  </cols>
  <sheetData>
    <row r="1" ht="9">
      <c r="D1" s="8"/>
    </row>
    <row r="2" ht="9">
      <c r="D2" s="8"/>
    </row>
    <row r="3" spans="3:9" ht="12.75">
      <c r="C3" s="3" t="s">
        <v>0</v>
      </c>
      <c r="D3" s="8"/>
      <c r="I3" s="3" t="s">
        <v>67</v>
      </c>
    </row>
    <row r="4" s="2" customFormat="1" ht="12.75">
      <c r="C4" s="2" t="s">
        <v>66</v>
      </c>
    </row>
    <row r="5" spans="1:16" s="7" customFormat="1" ht="9">
      <c r="A5" s="9"/>
      <c r="D5" s="6"/>
      <c r="P5" s="9"/>
    </row>
    <row r="6" s="9" customFormat="1" ht="9">
      <c r="D6" s="8"/>
    </row>
    <row r="7" spans="1:16" ht="9">
      <c r="A7" s="9"/>
      <c r="C7" s="9" t="s">
        <v>65</v>
      </c>
      <c r="D7" s="8"/>
      <c r="H7" s="1" t="s">
        <v>64</v>
      </c>
      <c r="M7" s="18" t="s">
        <v>46</v>
      </c>
      <c r="P7" s="9"/>
    </row>
    <row r="8" spans="1:16" ht="9">
      <c r="A8" s="9"/>
      <c r="D8" s="8" t="s">
        <v>63</v>
      </c>
      <c r="M8" s="18" t="s">
        <v>62</v>
      </c>
      <c r="P8" s="9"/>
    </row>
    <row r="9" spans="1:16" ht="9">
      <c r="A9" s="9"/>
      <c r="D9" s="8"/>
      <c r="E9" s="9" t="s">
        <v>61</v>
      </c>
      <c r="G9" s="7" t="s">
        <v>60</v>
      </c>
      <c r="H9" s="7"/>
      <c r="I9" s="18" t="s">
        <v>46</v>
      </c>
      <c r="J9" s="7" t="s">
        <v>59</v>
      </c>
      <c r="K9" s="7"/>
      <c r="L9" s="18" t="s">
        <v>46</v>
      </c>
      <c r="M9" s="18" t="s">
        <v>58</v>
      </c>
      <c r="N9" s="18" t="s">
        <v>46</v>
      </c>
      <c r="O9" s="18" t="s">
        <v>46</v>
      </c>
      <c r="P9" s="9"/>
    </row>
    <row r="10" spans="1:16" s="7" customFormat="1" ht="9">
      <c r="A10" s="9"/>
      <c r="B10" s="6" t="s">
        <v>36</v>
      </c>
      <c r="D10" s="6"/>
      <c r="F10" s="7" t="s">
        <v>57</v>
      </c>
      <c r="G10" s="6" t="s">
        <v>53</v>
      </c>
      <c r="H10" s="6" t="s">
        <v>55</v>
      </c>
      <c r="I10" s="6" t="s">
        <v>56</v>
      </c>
      <c r="J10" s="6" t="s">
        <v>53</v>
      </c>
      <c r="K10" s="6" t="s">
        <v>55</v>
      </c>
      <c r="L10" s="6" t="s">
        <v>54</v>
      </c>
      <c r="N10" s="6" t="s">
        <v>53</v>
      </c>
      <c r="O10" s="6" t="s">
        <v>52</v>
      </c>
      <c r="P10" s="9"/>
    </row>
    <row r="11" spans="4:15" s="9" customFormat="1" ht="9">
      <c r="D11" s="8"/>
      <c r="G11" s="8"/>
      <c r="H11" s="8"/>
      <c r="I11" s="8"/>
      <c r="J11" s="8"/>
      <c r="K11" s="8"/>
      <c r="L11" s="8"/>
      <c r="N11" s="8"/>
      <c r="O11" s="8"/>
    </row>
    <row r="12" spans="2:16" ht="9">
      <c r="B12" s="19">
        <v>2000</v>
      </c>
      <c r="C12" s="20">
        <v>37031802</v>
      </c>
      <c r="D12" s="20">
        <f>'[3]Hoja2'!$C4</f>
        <v>19877446</v>
      </c>
      <c r="E12" s="20">
        <f>(1-Hoja1!D10)*D12</f>
        <v>16885890.377</v>
      </c>
      <c r="F12" s="20">
        <f>E12*Hoja1!E10</f>
        <v>7362248.204372</v>
      </c>
      <c r="G12" s="20">
        <f>I12*'[4]Hoja5'!G12</f>
        <v>4761769.618120131</v>
      </c>
      <c r="H12" s="20">
        <f aca="true" t="shared" si="0" ref="H12:H43">I12-G12</f>
        <v>730467.5423413813</v>
      </c>
      <c r="I12" s="20">
        <f>F12*Hoja1!F10</f>
        <v>5492237.160461512</v>
      </c>
      <c r="J12" s="20">
        <f>L12*Hoja1!H10</f>
        <v>1366978.0730985666</v>
      </c>
      <c r="K12" s="20">
        <f aca="true" t="shared" si="1" ref="K12:K43">L12-J12</f>
        <v>503032.9708119214</v>
      </c>
      <c r="L12" s="20">
        <f>(1-Hoja1!F10)*F12</f>
        <v>1870011.043910488</v>
      </c>
      <c r="M12" s="20">
        <f aca="true" t="shared" si="2" ref="M12:M43">I12+L12</f>
        <v>7362248.204372</v>
      </c>
      <c r="N12" s="20">
        <f aca="true" t="shared" si="3" ref="N12:N43">G12+J12</f>
        <v>6128747.6912186975</v>
      </c>
      <c r="O12" s="20">
        <f>Hoja2!H12+Hoja2!K12</f>
        <v>1233500.5131533027</v>
      </c>
      <c r="P12" s="9"/>
    </row>
    <row r="13" spans="2:16" ht="9">
      <c r="B13" s="19">
        <f aca="true" t="shared" si="4" ref="B13:B44">1+B12</f>
        <v>2001</v>
      </c>
      <c r="C13" s="20">
        <v>37486937</v>
      </c>
      <c r="D13" s="20">
        <f>'[3]Hoja2'!$C5</f>
        <v>20222545.303999998</v>
      </c>
      <c r="E13" s="20">
        <f>(1-Hoja1!D11)*D13</f>
        <v>16713933.693756</v>
      </c>
      <c r="F13" s="20">
        <f>E13*Hoja1!E11</f>
        <v>7471128.361108932</v>
      </c>
      <c r="G13" s="20">
        <f>I13*Hoja1!G11</f>
        <v>4924878.162102675</v>
      </c>
      <c r="H13" s="20">
        <f t="shared" si="0"/>
        <v>596285.6967568258</v>
      </c>
      <c r="I13" s="20">
        <f>F13*Hoja1!F11</f>
        <v>5521163.858859501</v>
      </c>
      <c r="J13" s="20">
        <f>L13*Hoja1!H11</f>
        <v>1503422.6312343115</v>
      </c>
      <c r="K13" s="20">
        <f t="shared" si="1"/>
        <v>446541.87101511983</v>
      </c>
      <c r="L13" s="20">
        <f>(1-Hoja1!F11)*F13</f>
        <v>1949964.5022494313</v>
      </c>
      <c r="M13" s="20">
        <f t="shared" si="2"/>
        <v>7471128.361108933</v>
      </c>
      <c r="N13" s="20">
        <f t="shared" si="3"/>
        <v>6428300.793336987</v>
      </c>
      <c r="O13" s="20">
        <f>Hoja2!H13+Hoja2!K13</f>
        <v>1042827.5677719456</v>
      </c>
      <c r="P13" s="9"/>
    </row>
    <row r="14" spans="2:15" ht="9">
      <c r="B14" s="19">
        <f t="shared" si="4"/>
        <v>2002</v>
      </c>
      <c r="C14" s="20">
        <v>37944011</v>
      </c>
      <c r="D14" s="20">
        <f>'[3]Hoja2'!$C6</f>
        <v>20564146.152000003</v>
      </c>
      <c r="E14" s="20">
        <f>(1-Hoja1!D12)*D14</f>
        <v>16554137.652360002</v>
      </c>
      <c r="F14" s="20">
        <f>E14*Hoja1!E12</f>
        <v>7465916.081214361</v>
      </c>
      <c r="G14" s="20">
        <f>I14*Hoja1!G12</f>
        <v>5003223.934497154</v>
      </c>
      <c r="H14" s="20">
        <f t="shared" si="0"/>
        <v>476758.46911418624</v>
      </c>
      <c r="I14" s="20">
        <f>F14*Hoja1!F12</f>
        <v>5479982.403611341</v>
      </c>
      <c r="J14" s="20">
        <f>L14*Hoja1!H12</f>
        <v>1604634.4115032402</v>
      </c>
      <c r="K14" s="20">
        <f t="shared" si="1"/>
        <v>381299.26609977987</v>
      </c>
      <c r="L14" s="20">
        <f>(1-Hoja1!F12)*F14</f>
        <v>1985933.67760302</v>
      </c>
      <c r="M14" s="20">
        <f t="shared" si="2"/>
        <v>7465916.081214361</v>
      </c>
      <c r="N14" s="20">
        <f t="shared" si="3"/>
        <v>6607858.346000395</v>
      </c>
      <c r="O14" s="20">
        <f>Hoja2!H14+Hoja2!K14</f>
        <v>858057.7352139661</v>
      </c>
    </row>
    <row r="15" spans="2:15" ht="9">
      <c r="B15" s="19">
        <f t="shared" si="4"/>
        <v>2003</v>
      </c>
      <c r="C15" s="20">
        <v>38400512</v>
      </c>
      <c r="D15" s="20">
        <f>'[3]Hoja2'!$C7</f>
        <v>20902351.648</v>
      </c>
      <c r="E15" s="20">
        <f>(1-Hoja1!D13)*D15</f>
        <v>16700978.966751996</v>
      </c>
      <c r="F15" s="20">
        <f>E15*Hoja1!E13</f>
        <v>7582244.450905407</v>
      </c>
      <c r="G15" s="20">
        <f>I15*Hoja1!G13</f>
        <v>5147585.757719681</v>
      </c>
      <c r="H15" s="20">
        <f t="shared" si="0"/>
        <v>387452.69144126587</v>
      </c>
      <c r="I15" s="20">
        <f>F15*Hoja1!F13</f>
        <v>5535038.4491609465</v>
      </c>
      <c r="J15" s="20">
        <f>L15*Hoja1!H13</f>
        <v>1719653.0414653465</v>
      </c>
      <c r="K15" s="20">
        <f t="shared" si="1"/>
        <v>327552.9602791136</v>
      </c>
      <c r="L15" s="20">
        <f>(1-Hoja1!F13)*F15</f>
        <v>2047206.00174446</v>
      </c>
      <c r="M15" s="20">
        <f t="shared" si="2"/>
        <v>7582244.450905407</v>
      </c>
      <c r="N15" s="20">
        <f t="shared" si="3"/>
        <v>6867238.799185027</v>
      </c>
      <c r="O15" s="20">
        <f>Hoja2!H15+Hoja2!K15</f>
        <v>715005.6517203795</v>
      </c>
    </row>
    <row r="16" spans="2:15" ht="9">
      <c r="B16" s="19">
        <f t="shared" si="4"/>
        <v>2004</v>
      </c>
      <c r="C16" s="20">
        <v>38853929</v>
      </c>
      <c r="D16" s="20">
        <f>'[3]Hoja2'!$C8</f>
        <v>21237264.896</v>
      </c>
      <c r="E16" s="20">
        <f>(1-Hoja1!D14)*D16</f>
        <v>17414557.214720003</v>
      </c>
      <c r="F16" s="20">
        <f>E16*Hoja1!E14</f>
        <v>7975867.204341762</v>
      </c>
      <c r="G16" s="20">
        <f>I16*Hoja1!G14</f>
        <v>5466212.7332924</v>
      </c>
      <c r="H16" s="20">
        <f t="shared" si="0"/>
        <v>324266.85705971904</v>
      </c>
      <c r="I16" s="20">
        <f>F16*Hoja1!F14</f>
        <v>5790479.590352119</v>
      </c>
      <c r="J16" s="20">
        <f>L16*Hoja1!H14</f>
        <v>1894731.0613290204</v>
      </c>
      <c r="K16" s="20">
        <f t="shared" si="1"/>
        <v>290656.5526606224</v>
      </c>
      <c r="L16" s="20">
        <f>(1-Hoja1!F14)*F16</f>
        <v>2185387.613989643</v>
      </c>
      <c r="M16" s="20">
        <f t="shared" si="2"/>
        <v>7975867.204341762</v>
      </c>
      <c r="N16" s="20">
        <f t="shared" si="3"/>
        <v>7360943.79462142</v>
      </c>
      <c r="O16" s="20">
        <f>Hoja2!H16+Hoja2!K16</f>
        <v>614923.4097203414</v>
      </c>
    </row>
    <row r="17" spans="2:15" ht="9">
      <c r="B17" s="19">
        <f t="shared" si="4"/>
        <v>2005</v>
      </c>
      <c r="C17" s="20">
        <v>39301753</v>
      </c>
      <c r="D17" s="20">
        <f>'[3]Hoja2'!$C9</f>
        <v>21568989</v>
      </c>
      <c r="E17" s="20">
        <f>(1-Hoja1!D15)*D17</f>
        <v>18117950.759999998</v>
      </c>
      <c r="F17" s="20">
        <f>E17*Hoja1!E15</f>
        <v>8352375.30036</v>
      </c>
      <c r="G17" s="20">
        <f>I17*Hoja1!G15</f>
        <v>5759046.293351224</v>
      </c>
      <c r="H17" s="20">
        <f t="shared" si="0"/>
        <v>271368.67350869626</v>
      </c>
      <c r="I17" s="20">
        <f>F17*Hoja1!F15</f>
        <v>6030414.96685992</v>
      </c>
      <c r="J17" s="20">
        <f>L17*Hoja1!H15</f>
        <v>2066544.6968150714</v>
      </c>
      <c r="K17" s="20">
        <f t="shared" si="1"/>
        <v>255415.63668500888</v>
      </c>
      <c r="L17" s="20">
        <f>(1-Hoja1!F15)*F17</f>
        <v>2321960.3335000803</v>
      </c>
      <c r="M17" s="20">
        <f t="shared" si="2"/>
        <v>8352375.30036</v>
      </c>
      <c r="N17" s="20">
        <f t="shared" si="3"/>
        <v>7825590.990166295</v>
      </c>
      <c r="O17" s="20">
        <f>Hoja2!H17+Hoja2!K17</f>
        <v>526784.3101937051</v>
      </c>
    </row>
    <row r="18" spans="2:15" ht="9">
      <c r="B18" s="19">
        <f t="shared" si="4"/>
        <v>2006</v>
      </c>
      <c r="C18" s="20">
        <v>39744783</v>
      </c>
      <c r="D18" s="20">
        <f>'[3]Hoja2'!$C10</f>
        <v>21898332.712000005</v>
      </c>
      <c r="E18" s="20">
        <f>(1-Hoja1!D16)*D18</f>
        <v>18547887.807064004</v>
      </c>
      <c r="F18" s="20">
        <f>E18*Hoja1!E16</f>
        <v>8587672.054670634</v>
      </c>
      <c r="G18" s="20">
        <f>I18*Hoja1!G16</f>
        <v>5943974.387984388</v>
      </c>
      <c r="H18" s="20">
        <f t="shared" si="0"/>
        <v>221974.14726912696</v>
      </c>
      <c r="I18" s="20">
        <f>F18*Hoja1!F16</f>
        <v>6165948.535253515</v>
      </c>
      <c r="J18" s="20">
        <f>L18*Hoja1!H16</f>
        <v>2201346.679150161</v>
      </c>
      <c r="K18" s="20">
        <f t="shared" si="1"/>
        <v>220376.84026695788</v>
      </c>
      <c r="L18" s="20">
        <f>(1-Hoja1!F16)*F18</f>
        <v>2421723.5194171187</v>
      </c>
      <c r="M18" s="20">
        <f t="shared" si="2"/>
        <v>8587672.054670634</v>
      </c>
      <c r="N18" s="20">
        <f t="shared" si="3"/>
        <v>8145321.067134548</v>
      </c>
      <c r="O18" s="20">
        <f>Hoja2!H18+Hoja2!K18</f>
        <v>442350.98753608484</v>
      </c>
    </row>
    <row r="19" spans="2:15" ht="9">
      <c r="B19" s="19">
        <f t="shared" si="4"/>
        <v>2007</v>
      </c>
      <c r="C19" s="20">
        <v>40184692</v>
      </c>
      <c r="D19" s="20">
        <f>'[3]Hoja2'!$C11</f>
        <v>22225227.296</v>
      </c>
      <c r="E19" s="20">
        <f>(1-Hoja1!D17)*D19</f>
        <v>19335947.74752</v>
      </c>
      <c r="F19" s="20">
        <f>E19*Hoja1!E17</f>
        <v>9049223.54583936</v>
      </c>
      <c r="G19" s="20">
        <f>I19*Hoja1!G17</f>
        <v>6280233.534600882</v>
      </c>
      <c r="H19" s="20">
        <f t="shared" si="0"/>
        <v>180912.07712842058</v>
      </c>
      <c r="I19" s="20">
        <f>F19*Hoja1!F17</f>
        <v>6461145.611729302</v>
      </c>
      <c r="J19" s="20">
        <f>L19*Hoja1!H17</f>
        <v>2396560.166985913</v>
      </c>
      <c r="K19" s="20">
        <f t="shared" si="1"/>
        <v>191517.7671241439</v>
      </c>
      <c r="L19" s="20">
        <f>(1-Hoja1!F17)*F19</f>
        <v>2588077.934110057</v>
      </c>
      <c r="M19" s="20">
        <f t="shared" si="2"/>
        <v>9049223.54583936</v>
      </c>
      <c r="N19" s="20">
        <f t="shared" si="3"/>
        <v>8676793.701586794</v>
      </c>
      <c r="O19" s="20">
        <f>Hoja2!H19+Hoja2!K19</f>
        <v>372429.8442525645</v>
      </c>
    </row>
    <row r="20" spans="2:15" ht="9">
      <c r="B20" s="19">
        <f t="shared" si="4"/>
        <v>2008</v>
      </c>
      <c r="C20" s="20">
        <v>40620281</v>
      </c>
      <c r="D20" s="20">
        <f>'[3]Hoja2'!$C12</f>
        <v>22548459.623999998</v>
      </c>
      <c r="E20" s="20">
        <f>(1-Hoja1!D18)*D20</f>
        <v>19617159.872879997</v>
      </c>
      <c r="F20" s="20">
        <f>E20*Hoja1!E18</f>
        <v>9298533.779745119</v>
      </c>
      <c r="G20" s="20">
        <f>I20*Hoja1!G18</f>
        <v>6456715.885979416</v>
      </c>
      <c r="H20" s="20">
        <f t="shared" si="0"/>
        <v>145243.09763961844</v>
      </c>
      <c r="I20" s="20">
        <f>F20*Hoja1!F18</f>
        <v>6601958.983619034</v>
      </c>
      <c r="J20" s="20">
        <f>L20*Hoja1!H18</f>
        <v>2534780.30835852</v>
      </c>
      <c r="K20" s="20">
        <f t="shared" si="1"/>
        <v>161794.48776756506</v>
      </c>
      <c r="L20" s="20">
        <f>(1-Hoja1!F18)*F20</f>
        <v>2696574.796126085</v>
      </c>
      <c r="M20" s="20">
        <f t="shared" si="2"/>
        <v>9298533.779745119</v>
      </c>
      <c r="N20" s="20">
        <f t="shared" si="3"/>
        <v>8991496.194337936</v>
      </c>
      <c r="O20" s="20">
        <f>Hoja2!H20+Hoja2!K20</f>
        <v>307037.5854071835</v>
      </c>
    </row>
    <row r="21" spans="2:15" ht="9">
      <c r="B21" s="19">
        <f t="shared" si="4"/>
        <v>2009</v>
      </c>
      <c r="C21" s="20">
        <v>41050351</v>
      </c>
      <c r="D21" s="20">
        <f>'[3]Hoja2'!$C13</f>
        <v>22866816.568</v>
      </c>
      <c r="E21" s="20">
        <f>(1-Hoja1!D19)*D21</f>
        <v>19894130.41416</v>
      </c>
      <c r="F21" s="20">
        <f>E21*Hoja1!E19</f>
        <v>9549182.598796798</v>
      </c>
      <c r="G21" s="20">
        <f>I21*Hoja1!G19</f>
        <v>6629749.199597048</v>
      </c>
      <c r="H21" s="20">
        <f t="shared" si="0"/>
        <v>121522.8977522878</v>
      </c>
      <c r="I21" s="20">
        <f>F21*Hoja1!F19</f>
        <v>6751272.097349335</v>
      </c>
      <c r="J21" s="20">
        <f>L21*Hoja1!H19</f>
        <v>2663610.7973779836</v>
      </c>
      <c r="K21" s="20">
        <f t="shared" si="1"/>
        <v>134299.70406947844</v>
      </c>
      <c r="L21" s="20">
        <f>(1-Hoja1!F19)*F21</f>
        <v>2797910.501447462</v>
      </c>
      <c r="M21" s="20">
        <f t="shared" si="2"/>
        <v>9549182.598796798</v>
      </c>
      <c r="N21" s="20">
        <f t="shared" si="3"/>
        <v>9293359.99697503</v>
      </c>
      <c r="O21" s="20">
        <f>Hoja2!H21+Hoja2!K21</f>
        <v>255822.60182176623</v>
      </c>
    </row>
    <row r="22" spans="2:15" ht="9">
      <c r="B22" s="19">
        <f t="shared" si="4"/>
        <v>2010</v>
      </c>
      <c r="C22" s="20">
        <v>41473702</v>
      </c>
      <c r="D22" s="20">
        <f>'[3]Hoja2'!$C14</f>
        <v>23179085</v>
      </c>
      <c r="E22" s="20">
        <f>(1-Hoja1!D20)*D22</f>
        <v>20165803.95</v>
      </c>
      <c r="F22" s="20">
        <f>E22*Hoja1!E20</f>
        <v>9800580.7197</v>
      </c>
      <c r="G22" s="20">
        <f>I22*Hoja1!G20</f>
        <v>6793350.930505811</v>
      </c>
      <c r="H22" s="20">
        <f t="shared" si="0"/>
        <v>96457.3154432876</v>
      </c>
      <c r="I22" s="20">
        <f>F22*Hoja1!F20</f>
        <v>6889808.245949099</v>
      </c>
      <c r="J22" s="20">
        <f>L22*Hoja1!H20</f>
        <v>2797252.347274615</v>
      </c>
      <c r="K22" s="20">
        <f t="shared" si="1"/>
        <v>113520.12647628505</v>
      </c>
      <c r="L22" s="20">
        <f>(1-Hoja1!F20)*F22</f>
        <v>2910772.4737509</v>
      </c>
      <c r="M22" s="20">
        <f t="shared" si="2"/>
        <v>9800580.7197</v>
      </c>
      <c r="N22" s="20">
        <f t="shared" si="3"/>
        <v>9590603.277780427</v>
      </c>
      <c r="O22" s="20">
        <f>Hoja2!H22+Hoja2!K22</f>
        <v>209977.44191957265</v>
      </c>
    </row>
    <row r="23" spans="2:15" ht="9">
      <c r="B23" s="19">
        <f t="shared" si="4"/>
        <v>2011</v>
      </c>
      <c r="C23" s="20">
        <v>41890761</v>
      </c>
      <c r="D23" s="20">
        <f>'[3]Hoja2'!$C15</f>
        <v>23485387.432</v>
      </c>
      <c r="E23" s="20">
        <f>(1-Hoja1!D21)*D23</f>
        <v>20432287.06584</v>
      </c>
      <c r="F23" s="20">
        <f>E23*Hoja1!E21</f>
        <v>10032252.94932744</v>
      </c>
      <c r="G23" s="20">
        <f>I23*Hoja1!G21</f>
        <v>6935406.8186525</v>
      </c>
      <c r="H23" s="20">
        <f t="shared" si="0"/>
        <v>77137.99292737897</v>
      </c>
      <c r="I23" s="20">
        <f>F23*Hoja1!F21</f>
        <v>7012544.811579879</v>
      </c>
      <c r="J23" s="20">
        <f>L23*Hoja1!H21</f>
        <v>2926097.1854773853</v>
      </c>
      <c r="K23" s="20">
        <f t="shared" si="1"/>
        <v>93610.9522701744</v>
      </c>
      <c r="L23" s="20">
        <f>(1-Hoja1!F21)*F23</f>
        <v>3019708.1377475597</v>
      </c>
      <c r="M23" s="20">
        <f t="shared" si="2"/>
        <v>10032252.94932744</v>
      </c>
      <c r="N23" s="20">
        <f t="shared" si="3"/>
        <v>9861504.004129887</v>
      </c>
      <c r="O23" s="20">
        <f>Hoja2!H23+Hoja2!K23</f>
        <v>170748.94519755337</v>
      </c>
    </row>
    <row r="24" spans="2:15" ht="9">
      <c r="B24" s="19">
        <f t="shared" si="4"/>
        <v>2012</v>
      </c>
      <c r="C24" s="20">
        <v>42302327</v>
      </c>
      <c r="D24" s="20">
        <f>'[3]Hoja2'!$C16</f>
        <v>23786532.616000004</v>
      </c>
      <c r="E24" s="20">
        <f>(1-Hoja1!D22)*D24</f>
        <v>20694283.375920005</v>
      </c>
      <c r="F24" s="20">
        <f>E24*Hoja1!E22</f>
        <v>10264364.554456323</v>
      </c>
      <c r="G24" s="20">
        <f>I24*Hoja1!G22</f>
        <v>7076663.498424367</v>
      </c>
      <c r="H24" s="20">
        <f t="shared" si="0"/>
        <v>57069.866922777146</v>
      </c>
      <c r="I24" s="20">
        <f>F24*Hoja1!F22</f>
        <v>7133733.365347144</v>
      </c>
      <c r="J24" s="20">
        <f>L24*Hoja1!H22</f>
        <v>3055496.040570559</v>
      </c>
      <c r="K24" s="20">
        <f t="shared" si="1"/>
        <v>75135.14853862021</v>
      </c>
      <c r="L24" s="20">
        <f>(1-Hoja1!F22)*F24</f>
        <v>3130631.189109179</v>
      </c>
      <c r="M24" s="20">
        <f t="shared" si="2"/>
        <v>10264364.554456323</v>
      </c>
      <c r="N24" s="20">
        <f t="shared" si="3"/>
        <v>10132159.538994927</v>
      </c>
      <c r="O24" s="20">
        <f>Hoja2!H24+Hoja2!K24</f>
        <v>132205.01546139736</v>
      </c>
    </row>
    <row r="25" spans="2:15" ht="9">
      <c r="B25" s="19">
        <f t="shared" si="4"/>
        <v>2013</v>
      </c>
      <c r="C25" s="20">
        <v>42707760</v>
      </c>
      <c r="D25" s="20">
        <f>'[3]Hoja2'!$C17</f>
        <v>24082336.783999994</v>
      </c>
      <c r="E25" s="20">
        <f>(1-Hoja1!D23)*D25</f>
        <v>20951633.002079993</v>
      </c>
      <c r="F25" s="20">
        <f>E25*Hoja1!E23</f>
        <v>10475816.501039997</v>
      </c>
      <c r="G25" s="20">
        <f>I25*Hoja1!G23</f>
        <v>7205769.428607359</v>
      </c>
      <c r="H25" s="20">
        <f t="shared" si="0"/>
        <v>43495.590112318285</v>
      </c>
      <c r="I25" s="20">
        <f>F25*Hoja1!F23</f>
        <v>7249265.018719677</v>
      </c>
      <c r="J25" s="20">
        <f>L25*Hoja1!H23</f>
        <v>3165247.0041562333</v>
      </c>
      <c r="K25" s="20">
        <f t="shared" si="1"/>
        <v>61304.47816408612</v>
      </c>
      <c r="L25" s="20">
        <f>(1-Hoja1!F23)*F25</f>
        <v>3226551.4823203194</v>
      </c>
      <c r="M25" s="20">
        <f t="shared" si="2"/>
        <v>10475816.501039997</v>
      </c>
      <c r="N25" s="20">
        <f t="shared" si="3"/>
        <v>10371016.432763591</v>
      </c>
      <c r="O25" s="20">
        <f>Hoja2!H25+Hoja2!K25</f>
        <v>104800.0682764044</v>
      </c>
    </row>
    <row r="26" spans="2:15" ht="9">
      <c r="B26" s="19">
        <f t="shared" si="4"/>
        <v>2014</v>
      </c>
      <c r="C26" s="20">
        <v>43106422</v>
      </c>
      <c r="D26" s="20">
        <f>'[3]Hoja2'!$C18</f>
        <v>24372616.168</v>
      </c>
      <c r="E26" s="20">
        <f>(1-Hoja1!D24)*D26</f>
        <v>21204176.06616</v>
      </c>
      <c r="F26" s="20">
        <f>E26*Hoja1!E24</f>
        <v>10602088.03308</v>
      </c>
      <c r="G26" s="20">
        <f>I26*Hoja1!G24</f>
        <v>7257765.383925244</v>
      </c>
      <c r="H26" s="20">
        <f t="shared" si="0"/>
        <v>36471.182833795436</v>
      </c>
      <c r="I26" s="20">
        <f>F26*Hoja1!F24</f>
        <v>7294236.56675904</v>
      </c>
      <c r="J26" s="20">
        <f>L26*Hoja1!H24</f>
        <v>3261541.5457924674</v>
      </c>
      <c r="K26" s="20">
        <f t="shared" si="1"/>
        <v>46309.920528493356</v>
      </c>
      <c r="L26" s="20">
        <f>(1-Hoja1!F24)*F26</f>
        <v>3307851.466320961</v>
      </c>
      <c r="M26" s="20">
        <f t="shared" si="2"/>
        <v>10602088.03308</v>
      </c>
      <c r="N26" s="20">
        <f t="shared" si="3"/>
        <v>10519306.929717712</v>
      </c>
      <c r="O26" s="20">
        <f>Hoja2!H26+Hoja2!K26</f>
        <v>82781.10336228879</v>
      </c>
    </row>
    <row r="27" spans="2:15" ht="9">
      <c r="B27" s="19">
        <f t="shared" si="4"/>
        <v>2015</v>
      </c>
      <c r="C27" s="20">
        <v>43497671</v>
      </c>
      <c r="D27" s="20">
        <f>'[3]Hoja2'!$C19</f>
        <v>24657187</v>
      </c>
      <c r="E27" s="20">
        <f>(1-Hoja1!D25)*D27</f>
        <v>21451752.69</v>
      </c>
      <c r="F27" s="20">
        <f>E27*Hoja1!E25</f>
        <v>10725876.345</v>
      </c>
      <c r="G27" s="20">
        <f>I27*Hoja1!G25</f>
        <v>7307153.422300081</v>
      </c>
      <c r="H27" s="20">
        <f t="shared" si="0"/>
        <v>29345.997679919936</v>
      </c>
      <c r="I27" s="20">
        <f>F27*Hoja1!F25</f>
        <v>7336499.419980001</v>
      </c>
      <c r="J27" s="20">
        <f>L27*Hoja1!H25</f>
        <v>3352093.7788447794</v>
      </c>
      <c r="K27" s="20">
        <f t="shared" si="1"/>
        <v>37283.14617522014</v>
      </c>
      <c r="L27" s="20">
        <f>(1-Hoja1!F25)*F27</f>
        <v>3389376.9250199995</v>
      </c>
      <c r="M27" s="20">
        <f t="shared" si="2"/>
        <v>10725876.345</v>
      </c>
      <c r="N27" s="20">
        <f t="shared" si="3"/>
        <v>10659247.20114486</v>
      </c>
      <c r="O27" s="20">
        <f>Hoja2!H27+Hoja2!K27</f>
        <v>66629.14385514008</v>
      </c>
    </row>
    <row r="28" spans="2:15" ht="9">
      <c r="B28" s="19">
        <f t="shared" si="4"/>
        <v>2016</v>
      </c>
      <c r="C28" s="20">
        <v>43879290</v>
      </c>
      <c r="D28" s="20">
        <f>'[3]Hoja2'!$C20</f>
        <v>24934592.352</v>
      </c>
      <c r="E28" s="20">
        <f>(1-Hoja1!D26)*D28</f>
        <v>21693095.346240003</v>
      </c>
      <c r="F28" s="20">
        <f>E28*Hoja1!E26</f>
        <v>10846547.673120001</v>
      </c>
      <c r="G28" s="20">
        <f>I28*Hoja1!G26</f>
        <v>7353525.460468437</v>
      </c>
      <c r="H28" s="20">
        <f t="shared" si="0"/>
        <v>22126.95725316461</v>
      </c>
      <c r="I28" s="20">
        <f>F28*Hoja1!F26</f>
        <v>7375652.417721601</v>
      </c>
      <c r="J28" s="20">
        <f>L28*Hoja1!H26</f>
        <v>3443128.093355213</v>
      </c>
      <c r="K28" s="20">
        <f t="shared" si="1"/>
        <v>27767.1620431873</v>
      </c>
      <c r="L28" s="20">
        <f>(1-Hoja1!F26)*F28</f>
        <v>3470895.2553984</v>
      </c>
      <c r="M28" s="20">
        <f t="shared" si="2"/>
        <v>10846547.673120001</v>
      </c>
      <c r="N28" s="20">
        <f t="shared" si="3"/>
        <v>10796653.55382365</v>
      </c>
      <c r="O28" s="20">
        <f>Hoja2!H28+Hoja2!K28</f>
        <v>49894.11929635191</v>
      </c>
    </row>
    <row r="29" spans="2:15" ht="9">
      <c r="B29" s="19">
        <f t="shared" si="4"/>
        <v>2017</v>
      </c>
      <c r="C29" s="20">
        <v>44251706</v>
      </c>
      <c r="D29" s="20">
        <f>'[3]Hoja2'!$C21</f>
        <v>25204954.735999998</v>
      </c>
      <c r="E29" s="20">
        <f>(1-Hoja1!D27)*D29</f>
        <v>21928310.62032</v>
      </c>
      <c r="F29" s="20">
        <f>E29*Hoja1!E27</f>
        <v>10964155.31016</v>
      </c>
      <c r="G29" s="20">
        <f>I29*Hoja1!G27</f>
        <v>7396945.451688824</v>
      </c>
      <c r="H29" s="20">
        <f t="shared" si="0"/>
        <v>14823.537979336455</v>
      </c>
      <c r="I29" s="20">
        <f>F29*Hoja1!F27</f>
        <v>7411768.989668161</v>
      </c>
      <c r="J29" s="20">
        <f>L29*Hoja1!H27</f>
        <v>3531072.0025688885</v>
      </c>
      <c r="K29" s="20">
        <f t="shared" si="1"/>
        <v>21314.317922951188</v>
      </c>
      <c r="L29" s="20">
        <f>(1-Hoja1!F27)*F29</f>
        <v>3552386.3204918397</v>
      </c>
      <c r="M29" s="20">
        <f t="shared" si="2"/>
        <v>10964155.31016</v>
      </c>
      <c r="N29" s="20">
        <f t="shared" si="3"/>
        <v>10928017.454257712</v>
      </c>
      <c r="O29" s="20">
        <f>Hoja2!H29+Hoja2!K29</f>
        <v>36137.85590228764</v>
      </c>
    </row>
    <row r="30" spans="2:15" ht="9">
      <c r="B30" s="19">
        <f t="shared" si="4"/>
        <v>2018</v>
      </c>
      <c r="C30" s="20">
        <v>44618246</v>
      </c>
      <c r="D30" s="20">
        <f>'[3]Hoja2'!$C22</f>
        <v>25470459.543999996</v>
      </c>
      <c r="E30" s="20">
        <f>(1-Hoja1!D28)*D30</f>
        <v>22159299.803279996</v>
      </c>
      <c r="F30" s="20">
        <f>E30*Hoja1!E28</f>
        <v>11079649.901639998</v>
      </c>
      <c r="G30" s="20">
        <f>I30*Hoja1!G28</f>
        <v>7449147.779419915</v>
      </c>
      <c r="H30" s="20">
        <f t="shared" si="0"/>
        <v>7456.604383803904</v>
      </c>
      <c r="I30" s="20">
        <f>F30*Hoja1!F28</f>
        <v>7456604.383803719</v>
      </c>
      <c r="J30" s="20">
        <f>L30*Hoja1!H28</f>
        <v>3604930.290247097</v>
      </c>
      <c r="K30" s="20">
        <f t="shared" si="1"/>
        <v>18115.227589181624</v>
      </c>
      <c r="L30" s="20">
        <f>(1-Hoja1!F28)*F30</f>
        <v>3623045.517836279</v>
      </c>
      <c r="M30" s="20">
        <f t="shared" si="2"/>
        <v>11079649.901639998</v>
      </c>
      <c r="N30" s="20">
        <f t="shared" si="3"/>
        <v>11054078.069667011</v>
      </c>
      <c r="O30" s="20">
        <f>Hoja2!H30+Hoja2!K30</f>
        <v>25571.83197298553</v>
      </c>
    </row>
    <row r="31" spans="2:15" ht="9">
      <c r="B31" s="19">
        <f t="shared" si="4"/>
        <v>2019</v>
      </c>
      <c r="C31" s="20">
        <v>44982236</v>
      </c>
      <c r="D31" s="20">
        <f>'[3]Hoja2'!$C23</f>
        <v>25733292.168000005</v>
      </c>
      <c r="E31" s="20">
        <f>(1-Hoja1!D29)*D31</f>
        <v>22387964.186160006</v>
      </c>
      <c r="F31" s="20">
        <f>E31*Hoja1!E29</f>
        <v>11193982.093080003</v>
      </c>
      <c r="G31" s="20">
        <f>I31*Hoja1!G29</f>
        <v>7481285.246250252</v>
      </c>
      <c r="H31" s="20">
        <f t="shared" si="0"/>
        <v>7488.774020270444</v>
      </c>
      <c r="I31" s="20">
        <f>F31*Hoja1!F29</f>
        <v>7488774.020270523</v>
      </c>
      <c r="J31" s="20">
        <f>L31*Hoja1!H29</f>
        <v>3694092.448591052</v>
      </c>
      <c r="K31" s="20">
        <f t="shared" si="1"/>
        <v>11115.624218428507</v>
      </c>
      <c r="L31" s="20">
        <f>(1-Hoja1!F29)*F31</f>
        <v>3705208.0728094806</v>
      </c>
      <c r="M31" s="20">
        <f t="shared" si="2"/>
        <v>11193982.093080003</v>
      </c>
      <c r="N31" s="20">
        <f t="shared" si="3"/>
        <v>11175377.694841305</v>
      </c>
      <c r="O31" s="20">
        <f>Hoja2!H31+Hoja2!K31</f>
        <v>18604.398238698952</v>
      </c>
    </row>
    <row r="32" spans="2:15" ht="9">
      <c r="B32" s="19">
        <f t="shared" si="4"/>
        <v>2020</v>
      </c>
      <c r="C32" s="20">
        <v>45347004</v>
      </c>
      <c r="D32" s="20">
        <f>'[3]Hoja2'!$C24</f>
        <v>25995638</v>
      </c>
      <c r="E32" s="20">
        <f>(1-Hoja1!D30)*D32</f>
        <v>22616205.06</v>
      </c>
      <c r="F32" s="20">
        <f>E32*Hoja1!E30</f>
        <v>11308102.53</v>
      </c>
      <c r="G32" s="20">
        <f>I32*Hoja1!G30</f>
        <v>7501071.499840081</v>
      </c>
      <c r="H32" s="20">
        <f t="shared" si="0"/>
        <v>7508.580079919659</v>
      </c>
      <c r="I32" s="20">
        <f>F32*Hoja1!F30</f>
        <v>7508580.07992</v>
      </c>
      <c r="J32" s="20">
        <f>L32*Hoja1!H30</f>
        <v>3788123.8827297594</v>
      </c>
      <c r="K32" s="20">
        <f t="shared" si="1"/>
        <v>11398.567350239959</v>
      </c>
      <c r="L32" s="20">
        <f>(1-Hoja1!F30)*F32</f>
        <v>3799522.4500799994</v>
      </c>
      <c r="M32" s="20">
        <f t="shared" si="2"/>
        <v>11308102.53</v>
      </c>
      <c r="N32" s="20">
        <f t="shared" si="3"/>
        <v>11289195.38256984</v>
      </c>
      <c r="O32" s="20">
        <f>Hoja2!H32+Hoja2!K32</f>
        <v>18907.147430159617</v>
      </c>
    </row>
    <row r="33" spans="2:15" ht="9">
      <c r="B33" s="19">
        <f t="shared" si="4"/>
        <v>2021</v>
      </c>
      <c r="C33" s="20">
        <v>45713215</v>
      </c>
      <c r="D33" s="20">
        <f>'[3]Hoja2'!$C25</f>
        <v>26258640.624</v>
      </c>
      <c r="E33" s="20">
        <f>(1-Hoja1!D31)*D33</f>
        <v>22845017.342880003</v>
      </c>
      <c r="F33" s="20">
        <f>E33*Hoja1!E31</f>
        <v>11422508.671440002</v>
      </c>
      <c r="G33" s="20">
        <f>I33*Hoja1!G31</f>
        <v>7531316.867427251</v>
      </c>
      <c r="H33" s="20">
        <f t="shared" si="0"/>
        <v>7538.8557231500745</v>
      </c>
      <c r="I33" s="20">
        <f>F33*Hoja1!F31</f>
        <v>7538855.723150401</v>
      </c>
      <c r="J33" s="20">
        <f>L33*Hoja1!H31</f>
        <v>3875885.642393021</v>
      </c>
      <c r="K33" s="20">
        <f t="shared" si="1"/>
        <v>7767.305896579288</v>
      </c>
      <c r="L33" s="20">
        <f>(1-Hoja1!F31)*F33</f>
        <v>3883652.9482896</v>
      </c>
      <c r="M33" s="20">
        <f t="shared" si="2"/>
        <v>11422508.671440002</v>
      </c>
      <c r="N33" s="20">
        <f t="shared" si="3"/>
        <v>11407202.509820271</v>
      </c>
      <c r="O33" s="20">
        <f>Hoja2!H33+Hoja2!K33</f>
        <v>15306.161619729362</v>
      </c>
    </row>
    <row r="34" spans="2:15" ht="9">
      <c r="B34" s="19">
        <f t="shared" si="4"/>
        <v>2022</v>
      </c>
      <c r="C34" s="20">
        <v>46078651</v>
      </c>
      <c r="D34" s="20">
        <f>'[3]Hoja2'!$C26</f>
        <v>26520843.112</v>
      </c>
      <c r="E34" s="20">
        <f>(1-Hoja1!D32)*D34</f>
        <v>23073133.50744</v>
      </c>
      <c r="F34" s="20">
        <f>E34*Hoja1!E32</f>
        <v>11536566.75372</v>
      </c>
      <c r="G34" s="20">
        <f>I34*Hoja1!G32</f>
        <v>7579524.357194041</v>
      </c>
      <c r="H34" s="20">
        <f t="shared" si="0"/>
        <v>0</v>
      </c>
      <c r="I34" s="20">
        <f>F34*Hoja1!F32</f>
        <v>7579524.357194041</v>
      </c>
      <c r="J34" s="20">
        <f>L34*Hoja1!H32</f>
        <v>3953085.354129434</v>
      </c>
      <c r="K34" s="20">
        <f t="shared" si="1"/>
        <v>3957.0423965258524</v>
      </c>
      <c r="L34" s="20">
        <f>(1-Hoja1!F32)*F34</f>
        <v>3957042.39652596</v>
      </c>
      <c r="M34" s="20">
        <f t="shared" si="2"/>
        <v>11536566.75372</v>
      </c>
      <c r="N34" s="20">
        <f t="shared" si="3"/>
        <v>11532609.711323475</v>
      </c>
      <c r="O34" s="20">
        <f>Hoja2!H34+Hoja2!K34</f>
        <v>3957.0423965258524</v>
      </c>
    </row>
    <row r="35" spans="2:15" ht="9">
      <c r="B35" s="19">
        <f t="shared" si="4"/>
        <v>2023</v>
      </c>
      <c r="C35" s="20">
        <v>46442313</v>
      </c>
      <c r="D35" s="20">
        <f>'[3]Hoja2'!$C27</f>
        <v>26780530.087999996</v>
      </c>
      <c r="E35" s="20">
        <f>(1-Hoja1!D33)*D35</f>
        <v>23299061.176559996</v>
      </c>
      <c r="F35" s="20">
        <f>E35*Hoja1!E33</f>
        <v>11649530.588279998</v>
      </c>
      <c r="G35" s="20">
        <f>I35*Hoja1!G33</f>
        <v>7607143.474146839</v>
      </c>
      <c r="H35" s="20">
        <f t="shared" si="0"/>
        <v>0</v>
      </c>
      <c r="I35" s="20">
        <f>F35*Hoja1!F33</f>
        <v>7607143.474146839</v>
      </c>
      <c r="J35" s="20">
        <f>L35*Hoja1!H33</f>
        <v>4038344.727019026</v>
      </c>
      <c r="K35" s="20">
        <f t="shared" si="1"/>
        <v>4042.38711413322</v>
      </c>
      <c r="L35" s="20">
        <f>(1-Hoja1!F33)*F35</f>
        <v>4042387.114133159</v>
      </c>
      <c r="M35" s="20">
        <f t="shared" si="2"/>
        <v>11649530.588279998</v>
      </c>
      <c r="N35" s="20">
        <f t="shared" si="3"/>
        <v>11645488.201165866</v>
      </c>
      <c r="O35" s="20">
        <f>Hoja2!H35+Hoja2!K35</f>
        <v>4042.38711413322</v>
      </c>
    </row>
    <row r="36" spans="2:15" ht="9">
      <c r="B36" s="19">
        <f t="shared" si="4"/>
        <v>2024</v>
      </c>
      <c r="C36" s="20">
        <v>46803205</v>
      </c>
      <c r="D36" s="20">
        <f>'[3]Hoja2'!$C28</f>
        <v>27035986.176000003</v>
      </c>
      <c r="E36" s="20">
        <f>(1-Hoja1!D34)*D36</f>
        <v>23521307.973120004</v>
      </c>
      <c r="F36" s="20">
        <f>E36*Hoja1!E34</f>
        <v>11760653.986560002</v>
      </c>
      <c r="G36" s="20">
        <f>I36*Hoja1!G34</f>
        <v>7644425.091264001</v>
      </c>
      <c r="H36" s="20">
        <f t="shared" si="0"/>
        <v>0</v>
      </c>
      <c r="I36" s="20">
        <f>F36*Hoja1!F34</f>
        <v>7644425.091264001</v>
      </c>
      <c r="J36" s="20">
        <f>L36*Hoja1!H34</f>
        <v>4112112.6664007045</v>
      </c>
      <c r="K36" s="20">
        <f t="shared" si="1"/>
        <v>4116.228895295877</v>
      </c>
      <c r="L36" s="20">
        <f>(1-Hoja1!F34)*F36</f>
        <v>4116228.8952960004</v>
      </c>
      <c r="M36" s="20">
        <f t="shared" si="2"/>
        <v>11760653.986560002</v>
      </c>
      <c r="N36" s="20">
        <f t="shared" si="3"/>
        <v>11756537.757664707</v>
      </c>
      <c r="O36" s="20">
        <f>Hoja2!H36+Hoja2!K36</f>
        <v>4116.228895295877</v>
      </c>
    </row>
    <row r="37" spans="2:15" ht="9">
      <c r="B37" s="19">
        <f t="shared" si="4"/>
        <v>2025</v>
      </c>
      <c r="C37" s="20">
        <v>47160328</v>
      </c>
      <c r="D37" s="20">
        <f>'[3]Hoja2'!$C29</f>
        <v>27285496</v>
      </c>
      <c r="E37" s="20">
        <f>(1-Hoja1!D35)*D37</f>
        <v>23738381.52</v>
      </c>
      <c r="F37" s="20">
        <f>E37*Hoja1!E35</f>
        <v>11869190.76</v>
      </c>
      <c r="G37" s="20">
        <f>I37*Hoja1!G35</f>
        <v>7679366.42172</v>
      </c>
      <c r="H37" s="20">
        <f t="shared" si="0"/>
        <v>0</v>
      </c>
      <c r="I37" s="20">
        <f>F37*Hoja1!F35</f>
        <v>7679366.42172</v>
      </c>
      <c r="J37" s="20">
        <f>L37*Hoja1!H35</f>
        <v>4189824.33828</v>
      </c>
      <c r="K37" s="20">
        <f t="shared" si="1"/>
        <v>0</v>
      </c>
      <c r="L37" s="20">
        <f>(1-Hoja1!F35)*F37</f>
        <v>4189824.33828</v>
      </c>
      <c r="M37" s="20">
        <f t="shared" si="2"/>
        <v>11869190.76</v>
      </c>
      <c r="N37" s="20">
        <f t="shared" si="3"/>
        <v>11869190.76</v>
      </c>
      <c r="O37" s="20">
        <f>Hoja2!H37+Hoja2!K37</f>
        <v>0</v>
      </c>
    </row>
    <row r="38" spans="2:15" ht="9">
      <c r="B38" s="19">
        <f t="shared" si="4"/>
        <v>2026</v>
      </c>
      <c r="C38" s="20">
        <v>47514319</v>
      </c>
      <c r="D38" s="20">
        <f>'[3]Hoja2'!$C30</f>
        <v>27530165.784000006</v>
      </c>
      <c r="E38" s="20">
        <f>(1-Hoja1!D36)*D38</f>
        <v>23951244.232080005</v>
      </c>
      <c r="F38" s="20">
        <f>E38*Hoja1!E36</f>
        <v>11975622.116040003</v>
      </c>
      <c r="G38" s="20">
        <f>I38*Hoja1!G36</f>
        <v>7700325.020613722</v>
      </c>
      <c r="H38" s="20">
        <f t="shared" si="0"/>
        <v>0</v>
      </c>
      <c r="I38" s="20">
        <f>F38*Hoja1!F36</f>
        <v>7700325.020613722</v>
      </c>
      <c r="J38" s="20">
        <f>L38*Hoja1!H36</f>
        <v>4275297.095426281</v>
      </c>
      <c r="K38" s="20">
        <f t="shared" si="1"/>
        <v>0</v>
      </c>
      <c r="L38" s="20">
        <f>(1-Hoja1!F36)*F38</f>
        <v>4275297.095426281</v>
      </c>
      <c r="M38" s="20">
        <f t="shared" si="2"/>
        <v>11975622.116040003</v>
      </c>
      <c r="N38" s="20">
        <f t="shared" si="3"/>
        <v>11975622.116040003</v>
      </c>
      <c r="O38" s="20">
        <f>Hoja2!H38+Hoja2!K38</f>
        <v>0</v>
      </c>
    </row>
    <row r="39" spans="2:15" ht="9">
      <c r="B39" s="19">
        <f t="shared" si="4"/>
        <v>2027</v>
      </c>
      <c r="C39" s="20">
        <v>47865873</v>
      </c>
      <c r="D39" s="20">
        <f>'[3]Hoja2'!$C31</f>
        <v>27771139.111999996</v>
      </c>
      <c r="E39" s="20">
        <f>(1-Hoja1!D37)*D39</f>
        <v>24160891.027439997</v>
      </c>
      <c r="F39" s="20">
        <f>E39*Hoja1!E37</f>
        <v>12080445.513719998</v>
      </c>
      <c r="G39" s="20">
        <f>I39*Hoja1!G37</f>
        <v>7731485.128780799</v>
      </c>
      <c r="H39" s="20">
        <f t="shared" si="0"/>
        <v>0</v>
      </c>
      <c r="I39" s="20">
        <f>F39*Hoja1!F37</f>
        <v>7731485.128780799</v>
      </c>
      <c r="J39" s="20">
        <f>L39*Hoja1!H37</f>
        <v>4348960.384939199</v>
      </c>
      <c r="K39" s="20">
        <f t="shared" si="1"/>
        <v>0</v>
      </c>
      <c r="L39" s="20">
        <f>(1-Hoja1!F37)*F39</f>
        <v>4348960.384939199</v>
      </c>
      <c r="M39" s="20">
        <f t="shared" si="2"/>
        <v>12080445.513719998</v>
      </c>
      <c r="N39" s="20">
        <f t="shared" si="3"/>
        <v>12080445.513719998</v>
      </c>
      <c r="O39" s="20">
        <f>Hoja2!H39+Hoja2!K39</f>
        <v>0</v>
      </c>
    </row>
    <row r="40" spans="2:15" ht="9">
      <c r="B40" s="19">
        <f t="shared" si="4"/>
        <v>2028</v>
      </c>
      <c r="C40" s="20">
        <v>48213944</v>
      </c>
      <c r="D40" s="20">
        <f>'[3]Hoja2'!$C32</f>
        <v>28006756.647999994</v>
      </c>
      <c r="E40" s="20">
        <f>(1-Hoja1!D38)*D40</f>
        <v>24365878.283759996</v>
      </c>
      <c r="F40" s="20">
        <f>E40*Hoja1!E38</f>
        <v>12182939.141879998</v>
      </c>
      <c r="G40" s="20">
        <f>I40*Hoja1!G38</f>
        <v>7748349.294235679</v>
      </c>
      <c r="H40" s="20">
        <f t="shared" si="0"/>
        <v>0</v>
      </c>
      <c r="I40" s="20">
        <f>F40*Hoja1!F38</f>
        <v>7748349.294235679</v>
      </c>
      <c r="J40" s="20">
        <f>L40*Hoja1!H38</f>
        <v>4434589.847644319</v>
      </c>
      <c r="K40" s="20">
        <f t="shared" si="1"/>
        <v>0</v>
      </c>
      <c r="L40" s="20">
        <f>(1-Hoja1!F38)*F40</f>
        <v>4434589.847644319</v>
      </c>
      <c r="M40" s="20">
        <f t="shared" si="2"/>
        <v>12182939.141879998</v>
      </c>
      <c r="N40" s="20">
        <f t="shared" si="3"/>
        <v>12182939.141879998</v>
      </c>
      <c r="O40" s="20">
        <f>Hoja2!H40+Hoja2!K40</f>
        <v>0</v>
      </c>
    </row>
    <row r="41" spans="2:15" ht="9">
      <c r="B41" s="19">
        <f t="shared" si="4"/>
        <v>2029</v>
      </c>
      <c r="C41" s="20">
        <v>48557669</v>
      </c>
      <c r="D41" s="20">
        <f>'[3]Hoja2'!$C33</f>
        <v>28235359.055999994</v>
      </c>
      <c r="E41" s="20">
        <f>(1-Hoja1!D39)*D41</f>
        <v>24564762.378719997</v>
      </c>
      <c r="F41" s="20">
        <f>E41*Hoja1!E39</f>
        <v>12282381.189359998</v>
      </c>
      <c r="G41" s="20">
        <f>I41*Hoja1!G39</f>
        <v>7774747.292864879</v>
      </c>
      <c r="H41" s="20">
        <f t="shared" si="0"/>
        <v>0</v>
      </c>
      <c r="I41" s="20">
        <f>F41*Hoja1!F39</f>
        <v>7774747.292864879</v>
      </c>
      <c r="J41" s="20">
        <f>L41*Hoja1!H39</f>
        <v>4507633.89649512</v>
      </c>
      <c r="K41" s="20">
        <f t="shared" si="1"/>
        <v>0</v>
      </c>
      <c r="L41" s="20">
        <f>(1-Hoja1!F39)*F41</f>
        <v>4507633.89649512</v>
      </c>
      <c r="M41" s="20">
        <f t="shared" si="2"/>
        <v>12282381.189359998</v>
      </c>
      <c r="N41" s="20">
        <f t="shared" si="3"/>
        <v>12282381.189359998</v>
      </c>
      <c r="O41" s="20">
        <f>Hoja2!H41+Hoja2!K41</f>
        <v>0</v>
      </c>
    </row>
    <row r="42" spans="2:15" ht="9">
      <c r="B42" s="19">
        <f t="shared" si="4"/>
        <v>2030</v>
      </c>
      <c r="C42" s="20">
        <v>48896060</v>
      </c>
      <c r="D42" s="20">
        <f>'[3]Hoja2'!$C34</f>
        <v>28455287</v>
      </c>
      <c r="E42" s="20">
        <f>(1-Hoja1!D40)*D42</f>
        <v>24756099.69</v>
      </c>
      <c r="F42" s="20">
        <f>E42*Hoja1!E40</f>
        <v>12378049.845</v>
      </c>
      <c r="G42" s="20">
        <f>I42*Hoja1!G40</f>
        <v>7798171.40235</v>
      </c>
      <c r="H42" s="20">
        <f t="shared" si="0"/>
        <v>0</v>
      </c>
      <c r="I42" s="20">
        <f>F42*Hoja1!F40</f>
        <v>7798171.40235</v>
      </c>
      <c r="J42" s="20">
        <f>L42*Hoja1!H40</f>
        <v>4579878.442650001</v>
      </c>
      <c r="K42" s="20">
        <f t="shared" si="1"/>
        <v>0</v>
      </c>
      <c r="L42" s="20">
        <f>(1-Hoja1!F40)*F42</f>
        <v>4579878.442650001</v>
      </c>
      <c r="M42" s="20">
        <f t="shared" si="2"/>
        <v>12378049.845</v>
      </c>
      <c r="N42" s="20">
        <f t="shared" si="3"/>
        <v>12378049.845</v>
      </c>
      <c r="O42" s="20">
        <f>Hoja2!H42+Hoja2!K42</f>
        <v>0</v>
      </c>
    </row>
    <row r="43" spans="2:15" ht="9">
      <c r="B43" s="19">
        <f t="shared" si="4"/>
        <v>2031</v>
      </c>
      <c r="C43" s="20">
        <v>49229467</v>
      </c>
      <c r="D43" s="20">
        <f>'[3]Hoja2'!$C35</f>
        <v>28669690.992000002</v>
      </c>
      <c r="E43" s="20">
        <f>(1-Hoja1!D41)*D43</f>
        <v>24942631.16304</v>
      </c>
      <c r="F43" s="20">
        <f>E43*Hoja1!E41</f>
        <v>12471315.58152</v>
      </c>
      <c r="G43" s="20">
        <f>I43*Hoja1!G41</f>
        <v>7819514.86961304</v>
      </c>
      <c r="H43" s="20">
        <f t="shared" si="0"/>
        <v>0</v>
      </c>
      <c r="I43" s="20">
        <f>F43*Hoja1!F41</f>
        <v>7819514.86961304</v>
      </c>
      <c r="J43" s="20">
        <f>L43*Hoja1!H41</f>
        <v>4651800.71190696</v>
      </c>
      <c r="K43" s="20">
        <f t="shared" si="1"/>
        <v>0</v>
      </c>
      <c r="L43" s="20">
        <f>(1-Hoja1!F41)*F43</f>
        <v>4651800.71190696</v>
      </c>
      <c r="M43" s="20">
        <f t="shared" si="2"/>
        <v>12471315.58152</v>
      </c>
      <c r="N43" s="20">
        <f t="shared" si="3"/>
        <v>12471315.58152</v>
      </c>
      <c r="O43" s="20">
        <f>Hoja2!H43+Hoja2!K43</f>
        <v>0</v>
      </c>
    </row>
    <row r="44" spans="2:15" ht="9">
      <c r="B44" s="19">
        <f t="shared" si="4"/>
        <v>2032</v>
      </c>
      <c r="C44" s="20">
        <v>49558527</v>
      </c>
      <c r="D44" s="20">
        <f>'[3]Hoja2'!$C36</f>
        <v>28879677.256</v>
      </c>
      <c r="E44" s="20">
        <f>(1-Hoja1!D42)*D44</f>
        <v>25125319.21272</v>
      </c>
      <c r="F44" s="20">
        <f>E44*Hoja1!E42</f>
        <v>12562659.60636</v>
      </c>
      <c r="G44" s="20">
        <f>I44*Hoja1!G42</f>
        <v>7826536.9347622795</v>
      </c>
      <c r="H44" s="20">
        <f aca="true" t="shared" si="5" ref="H44:H75">I44-G44</f>
        <v>0</v>
      </c>
      <c r="I44" s="20">
        <f>F44*Hoja1!F42</f>
        <v>7826536.9347622795</v>
      </c>
      <c r="J44" s="20">
        <f>L44*Hoja1!H42</f>
        <v>4736122.67159772</v>
      </c>
      <c r="K44" s="20">
        <f aca="true" t="shared" si="6" ref="K44:K75">L44-J44</f>
        <v>0</v>
      </c>
      <c r="L44" s="20">
        <f>(1-Hoja1!F42)*F44</f>
        <v>4736122.67159772</v>
      </c>
      <c r="M44" s="20">
        <f aca="true" t="shared" si="7" ref="M44:M75">I44+L44</f>
        <v>12562659.60636</v>
      </c>
      <c r="N44" s="20">
        <f aca="true" t="shared" si="8" ref="N44:N62">G44+J44</f>
        <v>12562659.60636</v>
      </c>
      <c r="O44" s="20">
        <f>Hoja2!H44+Hoja2!K44</f>
        <v>0</v>
      </c>
    </row>
    <row r="45" spans="2:15" ht="9">
      <c r="B45" s="19">
        <f aca="true" t="shared" si="9" ref="B45:B62">1+B44</f>
        <v>2033</v>
      </c>
      <c r="C45" s="20">
        <v>49882717</v>
      </c>
      <c r="D45" s="20">
        <f>'[3]Hoja2'!$C37</f>
        <v>29080520.024</v>
      </c>
      <c r="E45" s="20">
        <f>(1-Hoja1!D43)*D45</f>
        <v>25300052.42088</v>
      </c>
      <c r="F45" s="20">
        <f>E45*Hoja1!E43</f>
        <v>12650026.21044</v>
      </c>
      <c r="G45" s="20">
        <f>I45*Hoja1!G43</f>
        <v>7843016.2504728</v>
      </c>
      <c r="H45" s="20">
        <f t="shared" si="5"/>
        <v>0</v>
      </c>
      <c r="I45" s="20">
        <f>F45*Hoja1!F43</f>
        <v>7843016.2504728</v>
      </c>
      <c r="J45" s="20">
        <f>L45*Hoja1!H43</f>
        <v>4807009.959967201</v>
      </c>
      <c r="K45" s="20">
        <f t="shared" si="6"/>
        <v>0</v>
      </c>
      <c r="L45" s="20">
        <f>(1-Hoja1!F43)*F45</f>
        <v>4807009.959967201</v>
      </c>
      <c r="M45" s="20">
        <f t="shared" si="7"/>
        <v>12650026.21044</v>
      </c>
      <c r="N45" s="20">
        <f t="shared" si="8"/>
        <v>12650026.21044</v>
      </c>
      <c r="O45" s="20">
        <f>Hoja2!H45+Hoja2!K45</f>
        <v>0</v>
      </c>
    </row>
    <row r="46" spans="2:15" ht="9">
      <c r="B46" s="19">
        <f t="shared" si="9"/>
        <v>2034</v>
      </c>
      <c r="C46" s="20">
        <v>50201513</v>
      </c>
      <c r="D46" s="20">
        <f>'[3]Hoja2'!$C38</f>
        <v>29267493.527999997</v>
      </c>
      <c r="E46" s="20">
        <f>(1-Hoja1!D44)*D46</f>
        <v>25462719.369359996</v>
      </c>
      <c r="F46" s="20">
        <f>E46*Hoja1!E44</f>
        <v>12731359.684679998</v>
      </c>
      <c r="G46" s="20">
        <f>I46*Hoja1!G44</f>
        <v>7855248.925447559</v>
      </c>
      <c r="H46" s="20">
        <f t="shared" si="5"/>
        <v>0</v>
      </c>
      <c r="I46" s="20">
        <f>F46*Hoja1!F44</f>
        <v>7855248.925447559</v>
      </c>
      <c r="J46" s="20">
        <f>L46*Hoja1!H44</f>
        <v>4876110.759232439</v>
      </c>
      <c r="K46" s="20">
        <f t="shared" si="6"/>
        <v>0</v>
      </c>
      <c r="L46" s="20">
        <f>(1-Hoja1!F44)*F46</f>
        <v>4876110.759232439</v>
      </c>
      <c r="M46" s="20">
        <f t="shared" si="7"/>
        <v>12731359.684679998</v>
      </c>
      <c r="N46" s="20">
        <f t="shared" si="8"/>
        <v>12731359.684679998</v>
      </c>
      <c r="O46" s="20">
        <f>Hoja2!H46+Hoja2!K46</f>
        <v>0</v>
      </c>
    </row>
    <row r="47" spans="2:15" ht="9">
      <c r="B47" s="19">
        <f t="shared" si="9"/>
        <v>2035</v>
      </c>
      <c r="C47" s="20">
        <v>50514393</v>
      </c>
      <c r="D47" s="20">
        <f>'[3]Hoja2'!$C39</f>
        <v>29435872</v>
      </c>
      <c r="E47" s="20">
        <f>(1-Hoja1!D45)*D47</f>
        <v>25609208.64</v>
      </c>
      <c r="F47" s="20">
        <f>E47*Hoja1!E45</f>
        <v>12804604.32</v>
      </c>
      <c r="G47" s="20">
        <f>I47*Hoja1!G45</f>
        <v>7849222.44816</v>
      </c>
      <c r="H47" s="20">
        <f t="shared" si="5"/>
        <v>0</v>
      </c>
      <c r="I47" s="20">
        <f>F47*Hoja1!F45</f>
        <v>7849222.44816</v>
      </c>
      <c r="J47" s="20">
        <f>L47*Hoja1!H45</f>
        <v>4955381.87184</v>
      </c>
      <c r="K47" s="20">
        <f t="shared" si="6"/>
        <v>0</v>
      </c>
      <c r="L47" s="20">
        <f>(1-Hoja1!F45)*F47</f>
        <v>4955381.87184</v>
      </c>
      <c r="M47" s="20">
        <f t="shared" si="7"/>
        <v>12804604.32</v>
      </c>
      <c r="N47" s="20">
        <f t="shared" si="8"/>
        <v>12804604.32</v>
      </c>
      <c r="O47" s="20">
        <f>Hoja2!H47+Hoja2!K47</f>
        <v>0</v>
      </c>
    </row>
    <row r="48" spans="2:15" ht="9">
      <c r="B48" s="19">
        <f t="shared" si="9"/>
        <v>2036</v>
      </c>
      <c r="C48" s="20">
        <v>50821445</v>
      </c>
      <c r="D48" s="20">
        <f>'[3]Hoja2'!$C40</f>
        <v>29586176.784</v>
      </c>
      <c r="E48" s="20">
        <f>(1-Hoja1!D46)*D48</f>
        <v>25739973.80208</v>
      </c>
      <c r="F48" s="20">
        <f>E48*Hoja1!E46</f>
        <v>12869986.90104</v>
      </c>
      <c r="G48" s="20">
        <f>I48*Hoja1!G46</f>
        <v>7850692.009634401</v>
      </c>
      <c r="H48" s="20">
        <f t="shared" si="5"/>
        <v>0</v>
      </c>
      <c r="I48" s="20">
        <f>F48*Hoja1!F46</f>
        <v>7850692.009634401</v>
      </c>
      <c r="J48" s="20">
        <f>L48*Hoja1!H46</f>
        <v>5019294.8914056</v>
      </c>
      <c r="K48" s="20">
        <f t="shared" si="6"/>
        <v>0</v>
      </c>
      <c r="L48" s="20">
        <f>(1-Hoja1!F46)*F48</f>
        <v>5019294.8914056</v>
      </c>
      <c r="M48" s="20">
        <f t="shared" si="7"/>
        <v>12869986.90104</v>
      </c>
      <c r="N48" s="20">
        <f t="shared" si="8"/>
        <v>12869986.90104</v>
      </c>
      <c r="O48" s="20">
        <f>Hoja2!H48+Hoja2!K48</f>
        <v>0</v>
      </c>
    </row>
    <row r="49" spans="2:15" ht="9">
      <c r="B49" s="19">
        <f t="shared" si="9"/>
        <v>2037</v>
      </c>
      <c r="C49" s="20">
        <v>51123018</v>
      </c>
      <c r="D49" s="20">
        <f>'[3]Hoja2'!$C41</f>
        <v>29721558.391999997</v>
      </c>
      <c r="E49" s="20">
        <f>(1-Hoja1!D47)*D49</f>
        <v>25857755.801039997</v>
      </c>
      <c r="F49" s="20">
        <f>E49*Hoja1!E47</f>
        <v>12928877.900519999</v>
      </c>
      <c r="G49" s="20">
        <f>I49*Hoja1!G47</f>
        <v>7847828.885615639</v>
      </c>
      <c r="H49" s="20">
        <f t="shared" si="5"/>
        <v>0</v>
      </c>
      <c r="I49" s="20">
        <f>F49*Hoja1!F47</f>
        <v>7847828.885615639</v>
      </c>
      <c r="J49" s="20">
        <f>L49*Hoja1!H47</f>
        <v>5081049.014904359</v>
      </c>
      <c r="K49" s="20">
        <f t="shared" si="6"/>
        <v>0</v>
      </c>
      <c r="L49" s="20">
        <f>(1-Hoja1!F47)*F49</f>
        <v>5081049.014904359</v>
      </c>
      <c r="M49" s="20">
        <f t="shared" si="7"/>
        <v>12928877.900519999</v>
      </c>
      <c r="N49" s="20">
        <f t="shared" si="8"/>
        <v>12928877.900519999</v>
      </c>
      <c r="O49" s="20">
        <f>Hoja2!H49+Hoja2!K49</f>
        <v>0</v>
      </c>
    </row>
    <row r="50" spans="2:15" ht="9">
      <c r="B50" s="19">
        <f t="shared" si="9"/>
        <v>2038</v>
      </c>
      <c r="C50" s="20">
        <v>51418980</v>
      </c>
      <c r="D50" s="20">
        <f>'[3]Hoja2'!$C42</f>
        <v>29841234.808</v>
      </c>
      <c r="E50" s="20">
        <f>(1-Hoja1!D48)*D50</f>
        <v>25961874.282959998</v>
      </c>
      <c r="F50" s="20">
        <f>E50*Hoja1!E48</f>
        <v>12980937.141479999</v>
      </c>
      <c r="G50" s="20">
        <f>I50*Hoja1!G48</f>
        <v>7840486.033453919</v>
      </c>
      <c r="H50" s="20">
        <f t="shared" si="5"/>
        <v>0</v>
      </c>
      <c r="I50" s="20">
        <f>F50*Hoja1!F48</f>
        <v>7840486.033453919</v>
      </c>
      <c r="J50" s="20">
        <f>L50*Hoja1!H48</f>
        <v>5140451.10802608</v>
      </c>
      <c r="K50" s="20">
        <f t="shared" si="6"/>
        <v>0</v>
      </c>
      <c r="L50" s="20">
        <f>(1-Hoja1!F48)*F50</f>
        <v>5140451.10802608</v>
      </c>
      <c r="M50" s="20">
        <f t="shared" si="7"/>
        <v>12980937.141479999</v>
      </c>
      <c r="N50" s="20">
        <f t="shared" si="8"/>
        <v>12980937.141479999</v>
      </c>
      <c r="O50" s="20">
        <f>Hoja2!H50+Hoja2!K50</f>
        <v>0</v>
      </c>
    </row>
    <row r="51" spans="2:15" ht="9">
      <c r="B51" s="19">
        <f t="shared" si="9"/>
        <v>2039</v>
      </c>
      <c r="C51" s="20">
        <v>51709195</v>
      </c>
      <c r="D51" s="20">
        <f>'[3]Hoja2'!$C43</f>
        <v>29944424.016000003</v>
      </c>
      <c r="E51" s="20">
        <f>(1-Hoja1!D49)*D51</f>
        <v>26051648.89392</v>
      </c>
      <c r="F51" s="20">
        <f>E51*Hoja1!E49</f>
        <v>13025824.44696</v>
      </c>
      <c r="G51" s="20">
        <f>I51*Hoja1!G49</f>
        <v>7828520.49262296</v>
      </c>
      <c r="H51" s="20">
        <f t="shared" si="5"/>
        <v>0</v>
      </c>
      <c r="I51" s="20">
        <f>F51*Hoja1!F49</f>
        <v>7828520.49262296</v>
      </c>
      <c r="J51" s="20">
        <f>L51*Hoja1!H49</f>
        <v>5197303.95433704</v>
      </c>
      <c r="K51" s="20">
        <f t="shared" si="6"/>
        <v>0</v>
      </c>
      <c r="L51" s="20">
        <f>(1-Hoja1!F49)*F51</f>
        <v>5197303.95433704</v>
      </c>
      <c r="M51" s="20">
        <f t="shared" si="7"/>
        <v>13025824.44696</v>
      </c>
      <c r="N51" s="20">
        <f t="shared" si="8"/>
        <v>13025824.44696</v>
      </c>
      <c r="O51" s="20">
        <f>Hoja2!H51+Hoja2!K51</f>
        <v>0</v>
      </c>
    </row>
    <row r="52" spans="2:15" ht="9">
      <c r="B52" s="19">
        <f t="shared" si="9"/>
        <v>2040</v>
      </c>
      <c r="C52" s="20">
        <v>51993531</v>
      </c>
      <c r="D52" s="20">
        <f>'[3]Hoja2'!$C44</f>
        <v>30030344</v>
      </c>
      <c r="E52" s="20">
        <f>(1-Hoja1!D50)*D52</f>
        <v>26126399.28</v>
      </c>
      <c r="F52" s="20">
        <f>E52*Hoja1!E50</f>
        <v>13063199.64</v>
      </c>
      <c r="G52" s="20">
        <f>I52*Hoja1!G50</f>
        <v>7824856.58436</v>
      </c>
      <c r="H52" s="20">
        <f t="shared" si="5"/>
        <v>0</v>
      </c>
      <c r="I52" s="20">
        <f>F52*Hoja1!F50</f>
        <v>7824856.58436</v>
      </c>
      <c r="J52" s="20">
        <f>L52*Hoja1!H50</f>
        <v>5238343.055640001</v>
      </c>
      <c r="K52" s="20">
        <f t="shared" si="6"/>
        <v>0</v>
      </c>
      <c r="L52" s="20">
        <f>(1-Hoja1!F50)*F52</f>
        <v>5238343.055640001</v>
      </c>
      <c r="M52" s="20">
        <f t="shared" si="7"/>
        <v>13063199.64</v>
      </c>
      <c r="N52" s="20">
        <f t="shared" si="8"/>
        <v>13063199.64</v>
      </c>
      <c r="O52" s="20">
        <f>Hoja2!H52+Hoja2!K52</f>
        <v>0</v>
      </c>
    </row>
    <row r="53" spans="2:15" ht="9">
      <c r="B53" s="19">
        <f t="shared" si="9"/>
        <v>2041</v>
      </c>
      <c r="C53" s="20">
        <v>52271911</v>
      </c>
      <c r="D53" s="20">
        <f>'[3]Hoja2'!$C45</f>
        <v>30090816.504</v>
      </c>
      <c r="E53" s="20">
        <f>(1-Hoja1!D51)*D53</f>
        <v>26179010.35848</v>
      </c>
      <c r="F53" s="20">
        <f>E53*Hoja1!E51</f>
        <v>13089505.17924</v>
      </c>
      <c r="G53" s="20">
        <f>I53*Hoja1!G51</f>
        <v>7801345.08682704</v>
      </c>
      <c r="H53" s="20">
        <f t="shared" si="5"/>
        <v>0</v>
      </c>
      <c r="I53" s="20">
        <f>F53*Hoja1!F51</f>
        <v>7801345.08682704</v>
      </c>
      <c r="J53" s="20">
        <f>L53*Hoja1!H51</f>
        <v>5288160.09241296</v>
      </c>
      <c r="K53" s="20">
        <f t="shared" si="6"/>
        <v>0</v>
      </c>
      <c r="L53" s="20">
        <f>(1-Hoja1!F51)*F53</f>
        <v>5288160.09241296</v>
      </c>
      <c r="M53" s="20">
        <f t="shared" si="7"/>
        <v>13089505.17924</v>
      </c>
      <c r="N53" s="20">
        <f t="shared" si="8"/>
        <v>13089505.17924</v>
      </c>
      <c r="O53" s="20">
        <f>Hoja2!H53+Hoja2!K53</f>
        <v>0</v>
      </c>
    </row>
    <row r="54" spans="2:15" ht="9">
      <c r="B54" s="19">
        <f t="shared" si="9"/>
        <v>2042</v>
      </c>
      <c r="C54" s="20">
        <v>52544425</v>
      </c>
      <c r="D54" s="20">
        <f>'[3]Hoja2'!$C46</f>
        <v>30126362.872</v>
      </c>
      <c r="E54" s="20">
        <f>(1-Hoja1!D52)*D54</f>
        <v>26209935.69864</v>
      </c>
      <c r="F54" s="20">
        <f>E54*Hoja1!E52</f>
        <v>13104967.84932</v>
      </c>
      <c r="G54" s="20">
        <f>I54*Hoja1!G52</f>
        <v>7771245.93464676</v>
      </c>
      <c r="H54" s="20">
        <f t="shared" si="5"/>
        <v>0</v>
      </c>
      <c r="I54" s="20">
        <f>F54*Hoja1!F52</f>
        <v>7771245.93464676</v>
      </c>
      <c r="J54" s="20">
        <f>L54*Hoja1!H52</f>
        <v>5333721.91467324</v>
      </c>
      <c r="K54" s="20">
        <f t="shared" si="6"/>
        <v>0</v>
      </c>
      <c r="L54" s="20">
        <f>(1-Hoja1!F52)*F54</f>
        <v>5333721.91467324</v>
      </c>
      <c r="M54" s="20">
        <f t="shared" si="7"/>
        <v>13104967.84932</v>
      </c>
      <c r="N54" s="20">
        <f t="shared" si="8"/>
        <v>13104967.84932</v>
      </c>
      <c r="O54" s="20">
        <f>Hoja2!H54+Hoja2!K54</f>
        <v>0</v>
      </c>
    </row>
    <row r="55" spans="2:15" ht="9">
      <c r="B55" s="19">
        <f t="shared" si="9"/>
        <v>2043</v>
      </c>
      <c r="C55" s="20">
        <v>52811186</v>
      </c>
      <c r="D55" s="20">
        <f>'[3]Hoja2'!$C47</f>
        <v>30149250.488</v>
      </c>
      <c r="E55" s="20">
        <f>(1-Hoja1!D53)*D55</f>
        <v>26229847.924560003</v>
      </c>
      <c r="F55" s="20">
        <f>E55*Hoja1!E53</f>
        <v>13114923.962280001</v>
      </c>
      <c r="G55" s="20">
        <f>I55*Hoja1!G53</f>
        <v>7737805.137745201</v>
      </c>
      <c r="H55" s="20">
        <f t="shared" si="5"/>
        <v>0</v>
      </c>
      <c r="I55" s="20">
        <f>F55*Hoja1!F53</f>
        <v>7737805.137745201</v>
      </c>
      <c r="J55" s="20">
        <f>L55*Hoja1!H53</f>
        <v>5377118.824534801</v>
      </c>
      <c r="K55" s="20">
        <f t="shared" si="6"/>
        <v>0</v>
      </c>
      <c r="L55" s="20">
        <f>(1-Hoja1!F53)*F55</f>
        <v>5377118.824534801</v>
      </c>
      <c r="M55" s="20">
        <f t="shared" si="7"/>
        <v>13114923.962280001</v>
      </c>
      <c r="N55" s="20">
        <f t="shared" si="8"/>
        <v>13114923.962280001</v>
      </c>
      <c r="O55" s="20">
        <f>Hoja2!H55+Hoja2!K55</f>
        <v>0</v>
      </c>
    </row>
    <row r="56" spans="2:15" ht="9">
      <c r="B56" s="19">
        <f t="shared" si="9"/>
        <v>2044</v>
      </c>
      <c r="C56" s="20">
        <v>53072311</v>
      </c>
      <c r="D56" s="20">
        <f>'[3]Hoja2'!$C48</f>
        <v>30171746.736</v>
      </c>
      <c r="E56" s="20">
        <f>(1-Hoja1!D54)*D56</f>
        <v>26249419.660320003</v>
      </c>
      <c r="F56" s="20">
        <f>E56*Hoja1!E54</f>
        <v>13124709.830160001</v>
      </c>
      <c r="G56" s="20">
        <f>I56*Hoja1!G54</f>
        <v>7704204.67030392</v>
      </c>
      <c r="H56" s="20">
        <f t="shared" si="5"/>
        <v>0</v>
      </c>
      <c r="I56" s="20">
        <f>F56*Hoja1!F54</f>
        <v>7704204.67030392</v>
      </c>
      <c r="J56" s="20">
        <f>L56*Hoja1!H54</f>
        <v>5420505.159856081</v>
      </c>
      <c r="K56" s="20">
        <f t="shared" si="6"/>
        <v>0</v>
      </c>
      <c r="L56" s="20">
        <f>(1-Hoja1!F54)*F56</f>
        <v>5420505.159856081</v>
      </c>
      <c r="M56" s="20">
        <f t="shared" si="7"/>
        <v>13124709.830160001</v>
      </c>
      <c r="N56" s="20">
        <f t="shared" si="8"/>
        <v>13124709.830160001</v>
      </c>
      <c r="O56" s="20">
        <f>Hoja2!H56+Hoja2!K56</f>
        <v>0</v>
      </c>
    </row>
    <row r="57" spans="2:15" ht="9">
      <c r="B57" s="19">
        <f t="shared" si="9"/>
        <v>2045</v>
      </c>
      <c r="C57" s="20">
        <v>53327914</v>
      </c>
      <c r="D57" s="20">
        <f>'[3]Hoja2'!$C49</f>
        <v>30206119</v>
      </c>
      <c r="E57" s="20">
        <f>(1-Hoja1!D55)*D57</f>
        <v>26279323.53</v>
      </c>
      <c r="F57" s="20">
        <f>E57*Hoja1!E55</f>
        <v>13139661.765</v>
      </c>
      <c r="G57" s="20">
        <f>I57*Hoja1!G55</f>
        <v>7673562.47076</v>
      </c>
      <c r="H57" s="20">
        <f t="shared" si="5"/>
        <v>0</v>
      </c>
      <c r="I57" s="20">
        <f>F57*Hoja1!F55</f>
        <v>7673562.47076</v>
      </c>
      <c r="J57" s="20">
        <f>L57*Hoja1!H55</f>
        <v>5466099.294240001</v>
      </c>
      <c r="K57" s="20">
        <f t="shared" si="6"/>
        <v>0</v>
      </c>
      <c r="L57" s="20">
        <f>(1-Hoja1!F55)*F57</f>
        <v>5466099.294240001</v>
      </c>
      <c r="M57" s="20">
        <f t="shared" si="7"/>
        <v>13139661.765</v>
      </c>
      <c r="N57" s="20">
        <f t="shared" si="8"/>
        <v>13139661.765</v>
      </c>
      <c r="O57" s="20">
        <f>Hoja2!H57+Hoja2!K57</f>
        <v>0</v>
      </c>
    </row>
    <row r="58" spans="2:15" ht="9">
      <c r="B58" s="19">
        <f t="shared" si="9"/>
        <v>2046</v>
      </c>
      <c r="C58" s="20">
        <v>54467224</v>
      </c>
      <c r="D58" s="20">
        <f>'[3]Hoja2'!$C50</f>
        <v>30745727.296</v>
      </c>
      <c r="E58" s="20">
        <f>(1-Hoja1!D56)*D58</f>
        <v>26748782.74752</v>
      </c>
      <c r="F58" s="20">
        <f>E58*Hoja1!E56</f>
        <v>13374391.37376</v>
      </c>
      <c r="G58" s="20">
        <f>I58*Hoja1!G56</f>
        <v>7770521.38815456</v>
      </c>
      <c r="H58" s="20">
        <f t="shared" si="5"/>
        <v>0</v>
      </c>
      <c r="I58" s="20">
        <f>F58*Hoja1!F56</f>
        <v>7770521.38815456</v>
      </c>
      <c r="J58" s="20">
        <f>L58*Hoja1!H56</f>
        <v>5603869.98560544</v>
      </c>
      <c r="K58" s="20">
        <f t="shared" si="6"/>
        <v>0</v>
      </c>
      <c r="L58" s="20">
        <f>(1-Hoja1!F56)*F58</f>
        <v>5603869.98560544</v>
      </c>
      <c r="M58" s="20">
        <f t="shared" si="7"/>
        <v>13374391.37376</v>
      </c>
      <c r="N58" s="20">
        <f t="shared" si="8"/>
        <v>13374391.37376</v>
      </c>
      <c r="O58" s="20">
        <f>Hoja2!H58+Hoja2!K58</f>
        <v>0</v>
      </c>
    </row>
    <row r="59" spans="2:15" ht="9">
      <c r="B59" s="19">
        <f t="shared" si="9"/>
        <v>2047</v>
      </c>
      <c r="C59" s="20">
        <v>56490164</v>
      </c>
      <c r="D59" s="20">
        <f>'[3]Hoja2'!$C51</f>
        <v>31782393.367999993</v>
      </c>
      <c r="E59" s="20">
        <f>(1-Hoja1!D57)*D59</f>
        <v>27650682.230159994</v>
      </c>
      <c r="F59" s="20">
        <f>E59*Hoja1!E57</f>
        <v>13825341.115079997</v>
      </c>
      <c r="G59" s="20">
        <f>I59*Hoja1!G57</f>
        <v>7991047.164516238</v>
      </c>
      <c r="H59" s="20">
        <f t="shared" si="5"/>
        <v>0</v>
      </c>
      <c r="I59" s="20">
        <f>F59*Hoja1!F57</f>
        <v>7991047.164516238</v>
      </c>
      <c r="J59" s="20">
        <f>L59*Hoja1!H57</f>
        <v>5834293.95056376</v>
      </c>
      <c r="K59" s="20">
        <f t="shared" si="6"/>
        <v>0</v>
      </c>
      <c r="L59" s="20">
        <f>(1-Hoja1!F57)*F59</f>
        <v>5834293.95056376</v>
      </c>
      <c r="M59" s="20">
        <f t="shared" si="7"/>
        <v>13825341.115079997</v>
      </c>
      <c r="N59" s="20">
        <f t="shared" si="8"/>
        <v>13825341.115079997</v>
      </c>
      <c r="O59" s="20">
        <f>Hoja2!H59+Hoja2!K59</f>
        <v>0</v>
      </c>
    </row>
    <row r="60" spans="2:15" ht="9">
      <c r="B60" s="19">
        <f t="shared" si="9"/>
        <v>2048</v>
      </c>
      <c r="C60" s="20">
        <v>58062891</v>
      </c>
      <c r="D60" s="20">
        <f>'[3]Hoja2'!$C52</f>
        <v>32576077.192</v>
      </c>
      <c r="E60" s="20">
        <f>(1-Hoja1!D58)*D60</f>
        <v>28341187.15704</v>
      </c>
      <c r="F60" s="20">
        <f>E60*Hoja1!E58</f>
        <v>14170593.57852</v>
      </c>
      <c r="G60" s="20">
        <f>I60*Hoja1!G58</f>
        <v>8148091.307649</v>
      </c>
      <c r="H60" s="20">
        <f t="shared" si="5"/>
        <v>0</v>
      </c>
      <c r="I60" s="20">
        <f>F60*Hoja1!F58</f>
        <v>8148091.307649</v>
      </c>
      <c r="J60" s="20">
        <f>L60*Hoja1!H58</f>
        <v>6022502.270871</v>
      </c>
      <c r="K60" s="20">
        <f t="shared" si="6"/>
        <v>0</v>
      </c>
      <c r="L60" s="20">
        <f>(1-Hoja1!F58)*F60</f>
        <v>6022502.270871</v>
      </c>
      <c r="M60" s="20">
        <f t="shared" si="7"/>
        <v>14170593.57852</v>
      </c>
      <c r="N60" s="20">
        <f t="shared" si="8"/>
        <v>14170593.57852</v>
      </c>
      <c r="O60" s="20">
        <f>Hoja2!H60+Hoja2!K60</f>
        <v>0</v>
      </c>
    </row>
    <row r="61" spans="2:15" ht="9">
      <c r="B61" s="19">
        <f t="shared" si="9"/>
        <v>2049</v>
      </c>
      <c r="C61" s="20">
        <v>57851563</v>
      </c>
      <c r="D61" s="20">
        <f>'[3]Hoja2'!$C53</f>
        <v>32386738.744000003</v>
      </c>
      <c r="E61" s="20">
        <f>(1-Hoja1!D59)*D61</f>
        <v>28176462.707280003</v>
      </c>
      <c r="F61" s="20">
        <f>E61*Hoja1!E59</f>
        <v>14088231.353640001</v>
      </c>
      <c r="G61" s="20">
        <f>I61*Hoja1!G59</f>
        <v>8058468.33428208</v>
      </c>
      <c r="H61" s="20">
        <f t="shared" si="5"/>
        <v>0</v>
      </c>
      <c r="I61" s="20">
        <f>F61*Hoja1!F59</f>
        <v>8058468.33428208</v>
      </c>
      <c r="J61" s="20">
        <f>L61*Hoja1!H59</f>
        <v>6029763.019357922</v>
      </c>
      <c r="K61" s="20">
        <f t="shared" si="6"/>
        <v>0</v>
      </c>
      <c r="L61" s="20">
        <f>(1-Hoja1!F59)*F61</f>
        <v>6029763.019357922</v>
      </c>
      <c r="M61" s="20">
        <f t="shared" si="7"/>
        <v>14088231.353640001</v>
      </c>
      <c r="N61" s="20">
        <f t="shared" si="8"/>
        <v>14088231.353640001</v>
      </c>
      <c r="O61" s="20">
        <f>Hoja2!H61+Hoja2!K61</f>
        <v>0</v>
      </c>
    </row>
    <row r="62" spans="2:15" ht="9">
      <c r="B62" s="19">
        <f t="shared" si="9"/>
        <v>2050</v>
      </c>
      <c r="C62" s="20">
        <v>54522335</v>
      </c>
      <c r="D62" s="20">
        <f>'[3]Hoja2'!$C54</f>
        <v>30474338</v>
      </c>
      <c r="E62" s="20">
        <f>(1-Hoja1!D60)*D62</f>
        <v>26512674.06</v>
      </c>
      <c r="F62" s="20">
        <f>E62*Hoja1!E60</f>
        <v>13256337.03</v>
      </c>
      <c r="G62" s="20">
        <f>I62*Hoja1!G60</f>
        <v>7569368.444129999</v>
      </c>
      <c r="H62" s="20">
        <f t="shared" si="5"/>
        <v>0</v>
      </c>
      <c r="I62" s="20">
        <f>F62*Hoja1!F60</f>
        <v>7569368.444129999</v>
      </c>
      <c r="J62" s="20">
        <f>L62*Hoja1!H60</f>
        <v>5686968.5858700005</v>
      </c>
      <c r="K62" s="20">
        <f t="shared" si="6"/>
        <v>0</v>
      </c>
      <c r="L62" s="20">
        <f>(1-Hoja1!F60)*F62</f>
        <v>5686968.5858700005</v>
      </c>
      <c r="M62" s="20">
        <f t="shared" si="7"/>
        <v>13256337.03</v>
      </c>
      <c r="N62" s="20">
        <f t="shared" si="8"/>
        <v>13256337.03</v>
      </c>
      <c r="O62" s="20">
        <f>Hoja2!H62+Hoja2!K62</f>
        <v>0</v>
      </c>
    </row>
    <row r="63" ht="9">
      <c r="D63" s="8"/>
    </row>
    <row r="64" ht="9">
      <c r="D64" s="8"/>
    </row>
    <row r="65" ht="9">
      <c r="D65" s="8"/>
    </row>
    <row r="66" ht="9">
      <c r="D66" s="8"/>
    </row>
    <row r="67" ht="9">
      <c r="D67" s="8"/>
    </row>
    <row r="68" s="8" customFormat="1" ht="9"/>
    <row r="69" spans="1:4" s="9" customFormat="1" ht="9">
      <c r="A69" s="8"/>
      <c r="B69" s="8"/>
      <c r="C69" s="8"/>
      <c r="D69" s="8"/>
    </row>
    <row r="70" spans="1:4" s="9" customFormat="1" ht="9">
      <c r="A70" s="8"/>
      <c r="B70" s="8"/>
      <c r="C70" s="8"/>
      <c r="D70" s="8"/>
    </row>
    <row r="71" spans="1:4" s="9" customFormat="1" ht="9">
      <c r="A71" s="8"/>
      <c r="B71" s="8"/>
      <c r="C71" s="8"/>
      <c r="D71" s="8"/>
    </row>
    <row r="72" ht="9">
      <c r="D72" s="8"/>
    </row>
    <row r="73" ht="9">
      <c r="D73" s="8"/>
    </row>
    <row r="74" ht="9">
      <c r="D74" s="8"/>
    </row>
    <row r="75" ht="9">
      <c r="D75" s="8"/>
    </row>
    <row r="76" ht="9">
      <c r="D76" s="8"/>
    </row>
    <row r="77" ht="9">
      <c r="D77" s="8"/>
    </row>
    <row r="78" ht="9">
      <c r="D78" s="8"/>
    </row>
    <row r="79" ht="9">
      <c r="D79" s="8"/>
    </row>
    <row r="80" ht="9">
      <c r="D80" s="8"/>
    </row>
    <row r="81" ht="9">
      <c r="D81" s="8"/>
    </row>
    <row r="82" ht="9">
      <c r="D82" s="8"/>
    </row>
    <row r="83" ht="9">
      <c r="D83" s="8"/>
    </row>
    <row r="84" ht="9">
      <c r="D84" s="8"/>
    </row>
    <row r="85" ht="9">
      <c r="D85" s="8"/>
    </row>
    <row r="86" ht="9">
      <c r="D86" s="8"/>
    </row>
    <row r="87" ht="9">
      <c r="D87" s="8"/>
    </row>
    <row r="88" ht="9">
      <c r="D88" s="8"/>
    </row>
    <row r="89" ht="9">
      <c r="D89" s="8"/>
    </row>
    <row r="90" ht="9">
      <c r="D90" s="8"/>
    </row>
    <row r="91" ht="9">
      <c r="D91" s="8"/>
    </row>
    <row r="92" ht="9">
      <c r="D92" s="8"/>
    </row>
    <row r="93" ht="9">
      <c r="D93" s="8"/>
    </row>
    <row r="94" ht="9">
      <c r="D94" s="8"/>
    </row>
    <row r="95" ht="9">
      <c r="D95" s="8"/>
    </row>
    <row r="96" ht="9">
      <c r="D96" s="8"/>
    </row>
    <row r="97" ht="9">
      <c r="D97" s="8"/>
    </row>
    <row r="98" ht="9">
      <c r="D98" s="8"/>
    </row>
    <row r="99" ht="9">
      <c r="D99" s="8"/>
    </row>
    <row r="100" ht="9">
      <c r="D100" s="8"/>
    </row>
    <row r="101" ht="9">
      <c r="D101" s="8"/>
    </row>
    <row r="102" ht="9">
      <c r="D102" s="8"/>
    </row>
    <row r="103" ht="9">
      <c r="D103" s="8"/>
    </row>
    <row r="104" ht="9">
      <c r="D104" s="8"/>
    </row>
    <row r="105" ht="9">
      <c r="D105" s="8"/>
    </row>
    <row r="106" ht="9">
      <c r="D106" s="8"/>
    </row>
    <row r="107" ht="9">
      <c r="D107" s="8"/>
    </row>
    <row r="108" ht="9">
      <c r="D108" s="8"/>
    </row>
    <row r="109" ht="9">
      <c r="D109" s="8"/>
    </row>
    <row r="110" ht="9">
      <c r="D110" s="8"/>
    </row>
    <row r="111" ht="9">
      <c r="D111" s="8"/>
    </row>
    <row r="112" ht="9">
      <c r="D112" s="8"/>
    </row>
    <row r="113" ht="9">
      <c r="D113" s="8"/>
    </row>
    <row r="114" ht="9">
      <c r="D114" s="8"/>
    </row>
    <row r="115" ht="9">
      <c r="D115" s="8"/>
    </row>
    <row r="116" ht="9">
      <c r="D116" s="8"/>
    </row>
    <row r="117" ht="9">
      <c r="D117" s="8"/>
    </row>
    <row r="118" ht="9">
      <c r="D118" s="8"/>
    </row>
    <row r="119" ht="9">
      <c r="D119" s="8"/>
    </row>
    <row r="120" ht="9">
      <c r="D120" s="8"/>
    </row>
    <row r="121" ht="9">
      <c r="D121" s="8"/>
    </row>
    <row r="122" ht="9">
      <c r="D122" s="8"/>
    </row>
    <row r="123" ht="9">
      <c r="D123" s="8"/>
    </row>
    <row r="124" ht="9">
      <c r="D124" s="8"/>
    </row>
    <row r="125" ht="9">
      <c r="D125" s="8"/>
    </row>
    <row r="126" ht="9">
      <c r="D126" s="8"/>
    </row>
    <row r="127" ht="9">
      <c r="D127" s="8"/>
    </row>
    <row r="128" ht="9">
      <c r="D128" s="8"/>
    </row>
    <row r="129" ht="9">
      <c r="D129" s="8"/>
    </row>
    <row r="130" ht="9">
      <c r="D130" s="8"/>
    </row>
    <row r="131" ht="9">
      <c r="D131" s="8"/>
    </row>
    <row r="132" ht="9">
      <c r="D132" s="8"/>
    </row>
    <row r="133" ht="9">
      <c r="D133" s="8"/>
    </row>
    <row r="134" ht="9">
      <c r="D134" s="8"/>
    </row>
    <row r="135" ht="9">
      <c r="D135" s="8"/>
    </row>
    <row r="136" ht="9">
      <c r="D136" s="8"/>
    </row>
    <row r="137" ht="9">
      <c r="D137" s="8"/>
    </row>
    <row r="138" ht="9">
      <c r="D138" s="8"/>
    </row>
    <row r="139" ht="9">
      <c r="D139" s="8"/>
    </row>
    <row r="140" ht="9">
      <c r="D140" s="8"/>
    </row>
    <row r="141" ht="9">
      <c r="D141" s="8"/>
    </row>
    <row r="142" ht="9">
      <c r="D142" s="8"/>
    </row>
    <row r="143" ht="9">
      <c r="D143" s="8"/>
    </row>
    <row r="144" ht="9">
      <c r="D144" s="8"/>
    </row>
    <row r="145" ht="9">
      <c r="D145" s="8"/>
    </row>
    <row r="146" ht="9">
      <c r="D146" s="8"/>
    </row>
    <row r="147" ht="9">
      <c r="D147" s="8"/>
    </row>
    <row r="148" ht="9">
      <c r="D148" s="8"/>
    </row>
    <row r="149" ht="9">
      <c r="D149" s="8"/>
    </row>
    <row r="150" ht="9">
      <c r="D150" s="8"/>
    </row>
    <row r="151" ht="9">
      <c r="D151" s="8"/>
    </row>
    <row r="152" ht="9">
      <c r="D152" s="8"/>
    </row>
    <row r="153" ht="9">
      <c r="D153" s="8"/>
    </row>
    <row r="154" ht="9">
      <c r="D154" s="8"/>
    </row>
    <row r="155" ht="9">
      <c r="D155" s="8"/>
    </row>
    <row r="156" ht="9">
      <c r="D156" s="8"/>
    </row>
    <row r="157" ht="9">
      <c r="D157" s="8"/>
    </row>
    <row r="158" ht="9">
      <c r="D158" s="8"/>
    </row>
    <row r="159" ht="9">
      <c r="D159" s="8"/>
    </row>
    <row r="160" ht="9">
      <c r="D160" s="8"/>
    </row>
    <row r="161" ht="9">
      <c r="D161" s="8"/>
    </row>
    <row r="162" ht="9">
      <c r="D162" s="8"/>
    </row>
    <row r="163" ht="9">
      <c r="D163" s="8"/>
    </row>
    <row r="164" ht="9">
      <c r="D164" s="8"/>
    </row>
    <row r="165" ht="9">
      <c r="D165" s="8"/>
    </row>
    <row r="166" ht="9">
      <c r="D166" s="8"/>
    </row>
    <row r="167" ht="9">
      <c r="D167" s="8"/>
    </row>
    <row r="168" ht="9">
      <c r="D168" s="8"/>
    </row>
    <row r="169" ht="9">
      <c r="D169" s="8"/>
    </row>
    <row r="170" ht="9">
      <c r="D170" s="8"/>
    </row>
    <row r="171" ht="9">
      <c r="D171" s="8"/>
    </row>
    <row r="172" ht="9">
      <c r="D172" s="8"/>
    </row>
    <row r="173" ht="9">
      <c r="D173" s="8"/>
    </row>
    <row r="174" ht="9">
      <c r="D174" s="8"/>
    </row>
    <row r="175" ht="9">
      <c r="D175" s="8"/>
    </row>
    <row r="176" ht="9">
      <c r="D176" s="8"/>
    </row>
    <row r="177" ht="9">
      <c r="D177" s="8"/>
    </row>
    <row r="178" ht="9">
      <c r="D178" s="8"/>
    </row>
    <row r="179" ht="9">
      <c r="D179" s="8"/>
    </row>
    <row r="180" ht="9">
      <c r="D180" s="8"/>
    </row>
    <row r="181" ht="9">
      <c r="D181" s="8"/>
    </row>
    <row r="182" ht="9">
      <c r="D182" s="8"/>
    </row>
    <row r="183" ht="9">
      <c r="D183" s="8"/>
    </row>
    <row r="184" ht="9">
      <c r="D184" s="8"/>
    </row>
    <row r="185" ht="9">
      <c r="D185" s="8"/>
    </row>
    <row r="186" ht="9">
      <c r="D186" s="8"/>
    </row>
    <row r="187" ht="9">
      <c r="D187" s="8"/>
    </row>
    <row r="188" ht="9">
      <c r="D188" s="8"/>
    </row>
    <row r="189" ht="9">
      <c r="D189" s="8"/>
    </row>
    <row r="190" ht="9">
      <c r="D190" s="8"/>
    </row>
    <row r="191" ht="9">
      <c r="D191" s="8"/>
    </row>
    <row r="192" ht="9">
      <c r="D192" s="8"/>
    </row>
    <row r="193" ht="9">
      <c r="D193" s="8"/>
    </row>
    <row r="194" ht="9">
      <c r="D194" s="8"/>
    </row>
    <row r="195" ht="9">
      <c r="D195" s="8"/>
    </row>
    <row r="196" ht="9">
      <c r="D196" s="8"/>
    </row>
    <row r="197" ht="9">
      <c r="D197" s="8"/>
    </row>
    <row r="198" ht="9">
      <c r="D198" s="8"/>
    </row>
    <row r="199" ht="9">
      <c r="D199" s="8"/>
    </row>
    <row r="200" ht="9">
      <c r="D200" s="8"/>
    </row>
    <row r="201" ht="9">
      <c r="D201" s="8"/>
    </row>
    <row r="202" ht="9">
      <c r="D202" s="8"/>
    </row>
    <row r="203" ht="9">
      <c r="D203" s="8"/>
    </row>
    <row r="204" ht="9">
      <c r="D204" s="8"/>
    </row>
    <row r="205" ht="9">
      <c r="D205" s="8"/>
    </row>
    <row r="206" ht="9">
      <c r="D206" s="8"/>
    </row>
    <row r="207" ht="9">
      <c r="D207" s="8"/>
    </row>
    <row r="208" ht="9">
      <c r="D208" s="8"/>
    </row>
    <row r="209" ht="9">
      <c r="D209" s="8"/>
    </row>
    <row r="210" ht="9">
      <c r="D210" s="8"/>
    </row>
    <row r="211" ht="9">
      <c r="D211" s="8"/>
    </row>
    <row r="212" ht="9">
      <c r="D212" s="8"/>
    </row>
    <row r="213" ht="9">
      <c r="D213" s="8"/>
    </row>
    <row r="214" ht="9">
      <c r="D214" s="8"/>
    </row>
    <row r="215" ht="9">
      <c r="D215" s="8"/>
    </row>
    <row r="216" ht="9">
      <c r="D216" s="8"/>
    </row>
    <row r="217" ht="9">
      <c r="D217" s="8"/>
    </row>
    <row r="218" ht="9">
      <c r="D218" s="8"/>
    </row>
    <row r="219" ht="9">
      <c r="D219" s="8"/>
    </row>
    <row r="220" ht="9">
      <c r="D220" s="8"/>
    </row>
    <row r="221" ht="9">
      <c r="D221" s="8"/>
    </row>
    <row r="222" ht="9">
      <c r="D222" s="8"/>
    </row>
    <row r="223" ht="9">
      <c r="D223" s="8"/>
    </row>
    <row r="224" ht="9">
      <c r="D224" s="8"/>
    </row>
    <row r="225" ht="9">
      <c r="D225" s="8"/>
    </row>
    <row r="226" ht="9">
      <c r="D226" s="8"/>
    </row>
    <row r="227" ht="9">
      <c r="D227" s="8"/>
    </row>
    <row r="228" ht="9">
      <c r="D228" s="8"/>
    </row>
    <row r="229" ht="9">
      <c r="D229" s="8"/>
    </row>
    <row r="230" ht="9">
      <c r="D230" s="8"/>
    </row>
    <row r="231" ht="9">
      <c r="D231" s="8"/>
    </row>
    <row r="232" ht="9">
      <c r="D232" s="8"/>
    </row>
    <row r="233" ht="9">
      <c r="D233" s="8"/>
    </row>
    <row r="234" ht="9">
      <c r="D234" s="8"/>
    </row>
    <row r="235" ht="9">
      <c r="D235" s="8"/>
    </row>
    <row r="236" ht="9">
      <c r="D236" s="8"/>
    </row>
    <row r="237" ht="9">
      <c r="D237" s="8"/>
    </row>
    <row r="238" ht="9">
      <c r="D238" s="8"/>
    </row>
    <row r="239" ht="9">
      <c r="D239" s="8"/>
    </row>
    <row r="240" ht="9">
      <c r="D240" s="8"/>
    </row>
    <row r="241" ht="9">
      <c r="D241" s="8"/>
    </row>
    <row r="242" ht="9">
      <c r="D242" s="8"/>
    </row>
    <row r="243" ht="9">
      <c r="D243" s="8"/>
    </row>
    <row r="244" ht="9">
      <c r="D244" s="8"/>
    </row>
    <row r="245" ht="9">
      <c r="D245" s="8"/>
    </row>
    <row r="246" ht="9">
      <c r="D246" s="8"/>
    </row>
    <row r="247" ht="9">
      <c r="D247" s="8"/>
    </row>
    <row r="248" ht="9">
      <c r="D248" s="8"/>
    </row>
    <row r="249" ht="9">
      <c r="D249" s="8"/>
    </row>
    <row r="250" ht="9">
      <c r="D250" s="8"/>
    </row>
    <row r="251" ht="9">
      <c r="D251" s="8"/>
    </row>
    <row r="252" ht="9">
      <c r="D252" s="8"/>
    </row>
    <row r="253" ht="9">
      <c r="D253" s="8"/>
    </row>
    <row r="254" ht="9">
      <c r="D254" s="8"/>
    </row>
    <row r="255" ht="9">
      <c r="D255" s="8"/>
    </row>
    <row r="256" ht="9">
      <c r="D256" s="8"/>
    </row>
    <row r="257" ht="9">
      <c r="D257" s="8"/>
    </row>
    <row r="258" ht="9">
      <c r="D258" s="8"/>
    </row>
    <row r="259" ht="9">
      <c r="D259" s="8"/>
    </row>
    <row r="260" ht="9">
      <c r="D260" s="8"/>
    </row>
    <row r="261" ht="9">
      <c r="D261" s="8"/>
    </row>
    <row r="262" ht="9">
      <c r="D262" s="8"/>
    </row>
    <row r="263" ht="9">
      <c r="D263" s="8"/>
    </row>
    <row r="264" ht="9">
      <c r="D264" s="8"/>
    </row>
    <row r="265" ht="9">
      <c r="D265" s="8"/>
    </row>
    <row r="266" ht="9">
      <c r="D266" s="8"/>
    </row>
    <row r="267" ht="9">
      <c r="D267" s="8"/>
    </row>
    <row r="268" ht="9">
      <c r="D268" s="8"/>
    </row>
    <row r="269" ht="9">
      <c r="D269" s="8"/>
    </row>
    <row r="270" ht="9">
      <c r="D270" s="8"/>
    </row>
    <row r="271" ht="9">
      <c r="D271" s="8"/>
    </row>
    <row r="272" ht="9">
      <c r="D272" s="8"/>
    </row>
    <row r="273" ht="9">
      <c r="D273" s="8"/>
    </row>
    <row r="274" ht="9">
      <c r="D274" s="8"/>
    </row>
    <row r="275" ht="9">
      <c r="D275" s="8"/>
    </row>
    <row r="276" ht="9">
      <c r="D276" s="8"/>
    </row>
    <row r="277" ht="9">
      <c r="D277" s="8"/>
    </row>
    <row r="278" ht="9">
      <c r="D278" s="8"/>
    </row>
    <row r="279" ht="9">
      <c r="D279" s="8"/>
    </row>
    <row r="280" ht="9">
      <c r="D280" s="8"/>
    </row>
    <row r="281" ht="9">
      <c r="D281" s="8"/>
    </row>
    <row r="282" ht="9">
      <c r="D282" s="8"/>
    </row>
    <row r="283" ht="9">
      <c r="D283" s="8"/>
    </row>
    <row r="284" ht="9">
      <c r="D284" s="8"/>
    </row>
    <row r="285" ht="9">
      <c r="D285" s="8"/>
    </row>
    <row r="286" ht="9">
      <c r="D286" s="8"/>
    </row>
    <row r="287" ht="9">
      <c r="D287" s="8"/>
    </row>
    <row r="288" ht="9">
      <c r="D288" s="8"/>
    </row>
    <row r="289" ht="9">
      <c r="D289" s="8"/>
    </row>
    <row r="290" ht="9">
      <c r="D290" s="8"/>
    </row>
    <row r="291" ht="9">
      <c r="D291" s="8"/>
    </row>
    <row r="292" ht="9">
      <c r="D292" s="8"/>
    </row>
    <row r="293" ht="9">
      <c r="D293" s="8"/>
    </row>
    <row r="294" ht="9">
      <c r="D294" s="8"/>
    </row>
    <row r="295" ht="9">
      <c r="D295" s="8"/>
    </row>
    <row r="296" ht="9">
      <c r="D296" s="8"/>
    </row>
    <row r="297" ht="9">
      <c r="D297" s="8"/>
    </row>
    <row r="298" ht="9">
      <c r="D298" s="8"/>
    </row>
    <row r="299" ht="9">
      <c r="D299" s="8"/>
    </row>
    <row r="300" ht="9">
      <c r="D300" s="8"/>
    </row>
    <row r="301" ht="9">
      <c r="D301" s="8"/>
    </row>
    <row r="302" ht="9">
      <c r="D302" s="8"/>
    </row>
    <row r="303" ht="9">
      <c r="D303" s="8"/>
    </row>
    <row r="304" ht="9">
      <c r="D304" s="8"/>
    </row>
    <row r="305" ht="9">
      <c r="D305" s="8"/>
    </row>
    <row r="306" ht="9">
      <c r="D306" s="8"/>
    </row>
    <row r="307" ht="9">
      <c r="D307" s="8"/>
    </row>
    <row r="308" ht="9">
      <c r="D308" s="8"/>
    </row>
    <row r="309" ht="9">
      <c r="D309" s="8"/>
    </row>
    <row r="310" ht="9">
      <c r="D310" s="8"/>
    </row>
    <row r="311" ht="9">
      <c r="D311" s="8"/>
    </row>
    <row r="312" ht="9">
      <c r="D312" s="8"/>
    </row>
    <row r="313" ht="9">
      <c r="D313" s="8"/>
    </row>
    <row r="314" ht="9">
      <c r="D314" s="8"/>
    </row>
    <row r="315" ht="9">
      <c r="D315" s="8"/>
    </row>
    <row r="316" ht="9">
      <c r="D316" s="8"/>
    </row>
    <row r="317" ht="9">
      <c r="D317" s="8"/>
    </row>
    <row r="318" ht="9">
      <c r="D318" s="8"/>
    </row>
    <row r="319" ht="9">
      <c r="D319" s="8"/>
    </row>
    <row r="320" ht="9">
      <c r="D320" s="8"/>
    </row>
    <row r="321" ht="9">
      <c r="D321" s="8"/>
    </row>
    <row r="322" ht="9">
      <c r="D322" s="8"/>
    </row>
    <row r="323" ht="9">
      <c r="D323" s="8"/>
    </row>
    <row r="324" ht="9">
      <c r="D324" s="8"/>
    </row>
    <row r="325" ht="9">
      <c r="D325" s="8"/>
    </row>
    <row r="326" ht="9">
      <c r="D326" s="8"/>
    </row>
    <row r="327" ht="9">
      <c r="D327" s="8"/>
    </row>
    <row r="328" ht="9">
      <c r="D328" s="8"/>
    </row>
    <row r="329" ht="9">
      <c r="D329" s="8"/>
    </row>
    <row r="330" ht="9">
      <c r="D330" s="8"/>
    </row>
    <row r="331" ht="9">
      <c r="D331" s="8"/>
    </row>
    <row r="332" ht="9">
      <c r="D332" s="8"/>
    </row>
    <row r="333" ht="9">
      <c r="D333" s="8"/>
    </row>
    <row r="334" ht="9">
      <c r="D334" s="8"/>
    </row>
    <row r="335" ht="9">
      <c r="D335" s="8"/>
    </row>
    <row r="336" ht="9">
      <c r="D336" s="8"/>
    </row>
    <row r="337" ht="9">
      <c r="D337" s="8"/>
    </row>
    <row r="338" ht="9">
      <c r="D338" s="8"/>
    </row>
    <row r="339" ht="9">
      <c r="D339" s="8"/>
    </row>
    <row r="340" ht="9">
      <c r="D340" s="8"/>
    </row>
    <row r="341" ht="9">
      <c r="D341" s="8"/>
    </row>
    <row r="342" ht="9">
      <c r="D342" s="8"/>
    </row>
    <row r="343" ht="9">
      <c r="D343" s="8"/>
    </row>
    <row r="344" ht="9">
      <c r="D344" s="8"/>
    </row>
    <row r="345" ht="9">
      <c r="D345" s="8"/>
    </row>
    <row r="346" ht="9">
      <c r="D346" s="8"/>
    </row>
    <row r="347" ht="9">
      <c r="D347" s="8"/>
    </row>
    <row r="348" ht="9">
      <c r="D348" s="8"/>
    </row>
    <row r="349" ht="9">
      <c r="D349" s="8"/>
    </row>
    <row r="350" ht="9">
      <c r="D350" s="8"/>
    </row>
    <row r="351" ht="9">
      <c r="D351" s="8"/>
    </row>
    <row r="352" ht="9">
      <c r="D352" s="8"/>
    </row>
    <row r="353" ht="9">
      <c r="D353" s="8"/>
    </row>
    <row r="354" ht="9">
      <c r="D354" s="8"/>
    </row>
    <row r="355" ht="9">
      <c r="D355" s="8"/>
    </row>
    <row r="356" ht="9">
      <c r="D356" s="8"/>
    </row>
    <row r="357" ht="9">
      <c r="D357" s="8"/>
    </row>
    <row r="358" ht="9">
      <c r="D358" s="8"/>
    </row>
    <row r="359" ht="9">
      <c r="D359" s="8"/>
    </row>
    <row r="360" ht="9">
      <c r="D360" s="8"/>
    </row>
    <row r="361" ht="9">
      <c r="D361" s="8"/>
    </row>
    <row r="362" ht="9">
      <c r="D362" s="8"/>
    </row>
    <row r="363" ht="9">
      <c r="D363" s="8"/>
    </row>
    <row r="364" ht="9">
      <c r="D364" s="8"/>
    </row>
    <row r="365" ht="9">
      <c r="D365" s="8"/>
    </row>
    <row r="366" ht="9">
      <c r="D366" s="8"/>
    </row>
    <row r="367" ht="9">
      <c r="D367" s="8"/>
    </row>
    <row r="368" ht="9">
      <c r="D368" s="8"/>
    </row>
    <row r="369" ht="9">
      <c r="D369" s="8"/>
    </row>
    <row r="370" ht="9">
      <c r="D370" s="8"/>
    </row>
    <row r="371" ht="9">
      <c r="D371" s="8"/>
    </row>
    <row r="372" ht="9">
      <c r="D372" s="8"/>
    </row>
    <row r="373" ht="9">
      <c r="D373" s="8"/>
    </row>
    <row r="374" ht="9">
      <c r="D374" s="8"/>
    </row>
    <row r="375" ht="9">
      <c r="D375" s="8"/>
    </row>
    <row r="376" ht="9">
      <c r="D376" s="8"/>
    </row>
    <row r="377" ht="9">
      <c r="D377" s="8"/>
    </row>
    <row r="378" ht="9">
      <c r="D378" s="8"/>
    </row>
    <row r="379" ht="9">
      <c r="D379" s="8"/>
    </row>
    <row r="380" ht="9">
      <c r="D380" s="8"/>
    </row>
    <row r="381" ht="9">
      <c r="D381" s="8"/>
    </row>
    <row r="382" ht="9">
      <c r="D382" s="8"/>
    </row>
    <row r="383" ht="9">
      <c r="D383" s="8"/>
    </row>
    <row r="384" ht="9">
      <c r="D384" s="8"/>
    </row>
    <row r="385" ht="9">
      <c r="D385" s="8"/>
    </row>
    <row r="386" ht="9">
      <c r="D386" s="8"/>
    </row>
    <row r="387" ht="9">
      <c r="D387" s="8"/>
    </row>
    <row r="388" ht="9">
      <c r="D388" s="8"/>
    </row>
    <row r="389" ht="9">
      <c r="D389" s="8"/>
    </row>
    <row r="390" ht="9">
      <c r="D390" s="8"/>
    </row>
    <row r="391" ht="9">
      <c r="D391" s="8"/>
    </row>
    <row r="392" ht="9">
      <c r="D392" s="8"/>
    </row>
    <row r="393" ht="9">
      <c r="D393" s="8"/>
    </row>
    <row r="394" ht="9">
      <c r="D394" s="8"/>
    </row>
    <row r="395" ht="9">
      <c r="D395" s="8"/>
    </row>
    <row r="396" ht="9">
      <c r="D396" s="8"/>
    </row>
    <row r="397" ht="9">
      <c r="D397" s="8"/>
    </row>
    <row r="398" ht="9">
      <c r="D398" s="8"/>
    </row>
    <row r="399" ht="9">
      <c r="D399" s="8"/>
    </row>
    <row r="400" ht="9">
      <c r="D400" s="8"/>
    </row>
    <row r="401" ht="9">
      <c r="D401" s="8"/>
    </row>
    <row r="402" ht="9">
      <c r="D402" s="8"/>
    </row>
    <row r="403" ht="9">
      <c r="D403" s="8"/>
    </row>
    <row r="404" ht="9">
      <c r="D404" s="8"/>
    </row>
    <row r="405" ht="9">
      <c r="D405" s="8"/>
    </row>
    <row r="406" ht="9">
      <c r="D406" s="8"/>
    </row>
    <row r="407" ht="9">
      <c r="D407" s="8"/>
    </row>
    <row r="408" ht="9">
      <c r="D408" s="8"/>
    </row>
    <row r="409" ht="9">
      <c r="D409" s="8"/>
    </row>
    <row r="410" ht="9">
      <c r="D410" s="8"/>
    </row>
    <row r="411" ht="9">
      <c r="D411" s="8"/>
    </row>
    <row r="412" ht="9">
      <c r="D412" s="8"/>
    </row>
    <row r="413" ht="9">
      <c r="D413" s="8"/>
    </row>
    <row r="414" ht="9">
      <c r="D414" s="8"/>
    </row>
    <row r="415" ht="9">
      <c r="D415" s="8"/>
    </row>
    <row r="416" ht="9">
      <c r="D416" s="8"/>
    </row>
    <row r="417" ht="9">
      <c r="D417" s="8"/>
    </row>
    <row r="418" ht="9">
      <c r="D418" s="8"/>
    </row>
    <row r="419" ht="9">
      <c r="D419" s="8"/>
    </row>
    <row r="420" ht="9">
      <c r="D420" s="8"/>
    </row>
    <row r="421" ht="9">
      <c r="D421" s="8"/>
    </row>
    <row r="422" ht="9">
      <c r="D422" s="8"/>
    </row>
    <row r="423" ht="9">
      <c r="D423" s="8"/>
    </row>
    <row r="424" ht="9">
      <c r="D424" s="8"/>
    </row>
    <row r="425" ht="9">
      <c r="D425" s="8"/>
    </row>
    <row r="426" ht="9">
      <c r="D426" s="8"/>
    </row>
    <row r="427" ht="9">
      <c r="D427" s="8"/>
    </row>
    <row r="428" ht="9">
      <c r="D428" s="8"/>
    </row>
    <row r="429" ht="9">
      <c r="D429" s="8"/>
    </row>
    <row r="430" ht="9">
      <c r="D430" s="8"/>
    </row>
    <row r="431" ht="9">
      <c r="D431" s="8"/>
    </row>
    <row r="432" ht="9">
      <c r="D432" s="8"/>
    </row>
    <row r="433" ht="9">
      <c r="D433" s="8"/>
    </row>
    <row r="434" ht="9">
      <c r="D434" s="8"/>
    </row>
    <row r="435" ht="9">
      <c r="D435" s="8"/>
    </row>
    <row r="436" ht="9">
      <c r="D436" s="8"/>
    </row>
    <row r="437" ht="9">
      <c r="D437" s="8"/>
    </row>
    <row r="438" ht="9">
      <c r="D438" s="8"/>
    </row>
    <row r="439" ht="9">
      <c r="D439" s="8"/>
    </row>
    <row r="440" ht="9">
      <c r="D440" s="8"/>
    </row>
    <row r="441" ht="9">
      <c r="D441" s="8"/>
    </row>
    <row r="442" ht="9">
      <c r="D442" s="8"/>
    </row>
    <row r="443" ht="9">
      <c r="D443" s="8"/>
    </row>
    <row r="444" ht="9">
      <c r="D444" s="8"/>
    </row>
    <row r="445" ht="9">
      <c r="D445" s="8"/>
    </row>
    <row r="446" ht="9">
      <c r="D446" s="8"/>
    </row>
    <row r="447" ht="9">
      <c r="D447" s="8"/>
    </row>
    <row r="448" ht="9">
      <c r="D448" s="8"/>
    </row>
    <row r="449" ht="9">
      <c r="D449" s="8"/>
    </row>
    <row r="450" ht="9">
      <c r="D450" s="8"/>
    </row>
    <row r="451" ht="9">
      <c r="D451" s="8"/>
    </row>
    <row r="452" ht="9">
      <c r="D452" s="8"/>
    </row>
    <row r="453" ht="9">
      <c r="D453" s="8"/>
    </row>
    <row r="454" ht="9">
      <c r="D454" s="8"/>
    </row>
    <row r="455" ht="9">
      <c r="D455" s="8"/>
    </row>
    <row r="456" ht="9">
      <c r="D456" s="8"/>
    </row>
    <row r="457" ht="9">
      <c r="D457" s="8"/>
    </row>
    <row r="458" ht="9">
      <c r="D458" s="8"/>
    </row>
    <row r="459" ht="9">
      <c r="D459" s="8"/>
    </row>
    <row r="460" ht="9">
      <c r="D460" s="8"/>
    </row>
    <row r="461" ht="9">
      <c r="D461" s="8"/>
    </row>
    <row r="462" ht="9">
      <c r="D462" s="8"/>
    </row>
    <row r="463" ht="9">
      <c r="D463" s="8"/>
    </row>
    <row r="464" ht="9">
      <c r="D464" s="8"/>
    </row>
    <row r="465" ht="9">
      <c r="D465" s="8"/>
    </row>
    <row r="466" ht="9">
      <c r="D466" s="8"/>
    </row>
    <row r="467" ht="9">
      <c r="D467" s="8"/>
    </row>
    <row r="468" ht="9">
      <c r="D468" s="8"/>
    </row>
    <row r="469" ht="9">
      <c r="D469" s="8"/>
    </row>
    <row r="470" ht="9">
      <c r="D470" s="8"/>
    </row>
    <row r="471" ht="9">
      <c r="D471" s="8"/>
    </row>
    <row r="472" ht="9">
      <c r="D472" s="8"/>
    </row>
    <row r="473" ht="9">
      <c r="D473" s="8"/>
    </row>
    <row r="474" ht="9">
      <c r="D474" s="8"/>
    </row>
    <row r="475" ht="9">
      <c r="D475" s="8"/>
    </row>
    <row r="476" ht="9">
      <c r="D476" s="8"/>
    </row>
    <row r="477" ht="9">
      <c r="D477" s="8"/>
    </row>
    <row r="478" ht="9">
      <c r="D478" s="8"/>
    </row>
    <row r="479" ht="9">
      <c r="D479" s="8"/>
    </row>
    <row r="480" ht="9">
      <c r="D480" s="8"/>
    </row>
    <row r="481" ht="9">
      <c r="D481" s="8"/>
    </row>
    <row r="482" ht="9">
      <c r="D482" s="8"/>
    </row>
    <row r="483" ht="9">
      <c r="D483" s="8"/>
    </row>
    <row r="484" ht="9">
      <c r="D484" s="8"/>
    </row>
    <row r="485" ht="9">
      <c r="D485" s="8"/>
    </row>
    <row r="486" ht="9">
      <c r="D486" s="8"/>
    </row>
    <row r="487" ht="9">
      <c r="D487" s="8"/>
    </row>
    <row r="488" ht="9">
      <c r="D488" s="8"/>
    </row>
    <row r="489" ht="9">
      <c r="D489" s="8"/>
    </row>
    <row r="490" ht="9">
      <c r="D490" s="8"/>
    </row>
    <row r="491" ht="9">
      <c r="D491" s="8"/>
    </row>
    <row r="492" ht="9">
      <c r="D492" s="8"/>
    </row>
    <row r="493" ht="9">
      <c r="D493" s="8"/>
    </row>
    <row r="494" ht="9">
      <c r="D494" s="8"/>
    </row>
    <row r="495" ht="9">
      <c r="D495" s="8"/>
    </row>
    <row r="496" ht="9">
      <c r="D496" s="8"/>
    </row>
    <row r="497" ht="9">
      <c r="D497" s="8"/>
    </row>
    <row r="498" ht="9">
      <c r="D498" s="8"/>
    </row>
    <row r="499" ht="9">
      <c r="D499" s="8"/>
    </row>
    <row r="500" ht="9">
      <c r="D500" s="8"/>
    </row>
    <row r="501" ht="9">
      <c r="D501" s="8"/>
    </row>
    <row r="502" ht="9">
      <c r="D502" s="8"/>
    </row>
    <row r="503" ht="9">
      <c r="D503" s="8"/>
    </row>
    <row r="504" ht="9">
      <c r="D504" s="8"/>
    </row>
    <row r="505" ht="9">
      <c r="D505" s="8"/>
    </row>
    <row r="506" ht="9">
      <c r="D506" s="8"/>
    </row>
    <row r="507" ht="9">
      <c r="D507" s="8"/>
    </row>
    <row r="508" ht="9">
      <c r="D508" s="8"/>
    </row>
    <row r="509" ht="9">
      <c r="D509" s="8"/>
    </row>
    <row r="510" ht="9">
      <c r="D510" s="8"/>
    </row>
    <row r="511" ht="9">
      <c r="D511" s="8"/>
    </row>
    <row r="512" ht="9">
      <c r="D512" s="8"/>
    </row>
    <row r="513" ht="9">
      <c r="D513" s="8"/>
    </row>
    <row r="514" ht="9">
      <c r="D514" s="8"/>
    </row>
    <row r="515" ht="9">
      <c r="D515" s="8"/>
    </row>
    <row r="516" ht="9">
      <c r="D516" s="8"/>
    </row>
    <row r="517" ht="9">
      <c r="D517" s="8"/>
    </row>
    <row r="518" ht="9">
      <c r="D518" s="8"/>
    </row>
    <row r="519" ht="9">
      <c r="D519" s="8"/>
    </row>
    <row r="520" ht="9">
      <c r="D520" s="8"/>
    </row>
    <row r="521" ht="9">
      <c r="D521" s="8"/>
    </row>
    <row r="522" ht="9">
      <c r="D522" s="8"/>
    </row>
    <row r="523" ht="9">
      <c r="D523" s="8"/>
    </row>
    <row r="524" ht="9">
      <c r="D524" s="8"/>
    </row>
    <row r="525" ht="9">
      <c r="D525" s="8"/>
    </row>
    <row r="526" ht="9">
      <c r="D526" s="8"/>
    </row>
    <row r="527" ht="9">
      <c r="D527" s="8"/>
    </row>
    <row r="528" ht="9">
      <c r="D528" s="8"/>
    </row>
    <row r="529" ht="9">
      <c r="D529" s="8"/>
    </row>
    <row r="530" ht="9">
      <c r="D530" s="8"/>
    </row>
    <row r="531" ht="9">
      <c r="D531" s="8"/>
    </row>
    <row r="532" ht="9">
      <c r="D532" s="8"/>
    </row>
    <row r="533" ht="9">
      <c r="D533" s="8"/>
    </row>
    <row r="534" ht="9">
      <c r="D534" s="8"/>
    </row>
    <row r="535" ht="9">
      <c r="D535" s="8"/>
    </row>
    <row r="536" ht="9">
      <c r="D536" s="8"/>
    </row>
    <row r="537" ht="9">
      <c r="D537" s="8"/>
    </row>
    <row r="538" ht="9">
      <c r="D538" s="8"/>
    </row>
    <row r="539" ht="9">
      <c r="D539" s="8"/>
    </row>
    <row r="540" ht="9">
      <c r="D540" s="8"/>
    </row>
    <row r="541" ht="9">
      <c r="D541" s="8"/>
    </row>
    <row r="542" ht="9">
      <c r="D542" s="8"/>
    </row>
    <row r="543" ht="9">
      <c r="D543" s="8"/>
    </row>
    <row r="544" ht="9">
      <c r="D544" s="8"/>
    </row>
    <row r="545" ht="9">
      <c r="D545" s="8"/>
    </row>
    <row r="546" ht="9">
      <c r="D546" s="8"/>
    </row>
    <row r="547" ht="9">
      <c r="D547" s="8"/>
    </row>
    <row r="548" ht="9">
      <c r="D548" s="8"/>
    </row>
    <row r="549" ht="9">
      <c r="D549" s="8"/>
    </row>
    <row r="550" ht="9">
      <c r="D550" s="8"/>
    </row>
    <row r="551" ht="9">
      <c r="D551" s="8"/>
    </row>
    <row r="552" ht="9">
      <c r="D552" s="8"/>
    </row>
    <row r="553" ht="9">
      <c r="D553" s="8"/>
    </row>
    <row r="554" ht="9">
      <c r="D554" s="8"/>
    </row>
    <row r="555" ht="9">
      <c r="D555" s="8"/>
    </row>
    <row r="556" ht="9">
      <c r="D556" s="8"/>
    </row>
    <row r="557" ht="9">
      <c r="D557" s="8"/>
    </row>
    <row r="558" ht="9">
      <c r="D558" s="8"/>
    </row>
    <row r="559" ht="9">
      <c r="D559" s="8"/>
    </row>
    <row r="560" ht="9">
      <c r="D560" s="8"/>
    </row>
    <row r="561" ht="9">
      <c r="D561" s="8"/>
    </row>
    <row r="562" ht="9">
      <c r="D562" s="8"/>
    </row>
    <row r="563" ht="9">
      <c r="D563" s="8"/>
    </row>
    <row r="564" ht="9">
      <c r="D564" s="8"/>
    </row>
    <row r="565" ht="9">
      <c r="D565" s="8"/>
    </row>
    <row r="566" ht="9">
      <c r="D566" s="8"/>
    </row>
    <row r="567" ht="9">
      <c r="D567" s="8"/>
    </row>
    <row r="568" ht="9">
      <c r="D568" s="8"/>
    </row>
    <row r="569" ht="9">
      <c r="D569" s="8"/>
    </row>
    <row r="570" ht="9">
      <c r="D570" s="8"/>
    </row>
    <row r="571" ht="9">
      <c r="D571" s="8"/>
    </row>
    <row r="572" ht="9">
      <c r="D572" s="8"/>
    </row>
    <row r="573" ht="9">
      <c r="D573" s="8"/>
    </row>
    <row r="574" ht="9">
      <c r="D574" s="8"/>
    </row>
    <row r="575" ht="9">
      <c r="D575" s="8"/>
    </row>
    <row r="576" ht="9">
      <c r="D576" s="8"/>
    </row>
    <row r="577" ht="9">
      <c r="D577" s="8"/>
    </row>
    <row r="578" ht="9">
      <c r="D578" s="8"/>
    </row>
    <row r="579" ht="9">
      <c r="D579" s="8"/>
    </row>
    <row r="580" ht="9">
      <c r="D580" s="8"/>
    </row>
    <row r="581" ht="9">
      <c r="D581" s="8"/>
    </row>
    <row r="582" ht="9">
      <c r="D582" s="8"/>
    </row>
    <row r="583" ht="9">
      <c r="D583" s="8"/>
    </row>
    <row r="584" ht="9">
      <c r="D584" s="8"/>
    </row>
    <row r="585" ht="9">
      <c r="D585" s="8"/>
    </row>
    <row r="586" ht="9">
      <c r="D586" s="8"/>
    </row>
    <row r="587" ht="9">
      <c r="D587" s="8"/>
    </row>
    <row r="588" ht="9">
      <c r="D588" s="8"/>
    </row>
    <row r="589" ht="9">
      <c r="D589" s="8"/>
    </row>
    <row r="590" ht="9">
      <c r="D590" s="8"/>
    </row>
    <row r="591" ht="9">
      <c r="D591" s="8"/>
    </row>
    <row r="592" ht="9">
      <c r="D592" s="8"/>
    </row>
    <row r="593" ht="9">
      <c r="D593" s="8"/>
    </row>
    <row r="594" ht="9">
      <c r="D594" s="8"/>
    </row>
    <row r="595" ht="9">
      <c r="D595" s="8"/>
    </row>
    <row r="596" ht="9">
      <c r="D596" s="8"/>
    </row>
    <row r="597" ht="9">
      <c r="D597" s="8"/>
    </row>
    <row r="598" ht="9">
      <c r="D598" s="8"/>
    </row>
    <row r="599" ht="9">
      <c r="D599" s="8"/>
    </row>
    <row r="600" ht="9">
      <c r="D600" s="8"/>
    </row>
    <row r="601" ht="9">
      <c r="D601" s="8"/>
    </row>
    <row r="602" ht="9">
      <c r="D602" s="8"/>
    </row>
    <row r="603" ht="9">
      <c r="D603" s="8"/>
    </row>
    <row r="604" ht="9">
      <c r="D604" s="8"/>
    </row>
    <row r="605" ht="9">
      <c r="D605" s="8"/>
    </row>
    <row r="606" ht="9">
      <c r="D606" s="8"/>
    </row>
    <row r="607" ht="9">
      <c r="D607" s="8"/>
    </row>
    <row r="608" ht="9">
      <c r="D608" s="8"/>
    </row>
    <row r="609" ht="9">
      <c r="D609" s="8"/>
    </row>
    <row r="610" ht="9">
      <c r="D610" s="8"/>
    </row>
    <row r="611" ht="9">
      <c r="D611" s="8"/>
    </row>
    <row r="612" ht="9">
      <c r="D612" s="8"/>
    </row>
    <row r="613" ht="9">
      <c r="D613" s="8"/>
    </row>
    <row r="614" ht="9">
      <c r="D614" s="8"/>
    </row>
    <row r="615" ht="9">
      <c r="D615" s="8"/>
    </row>
    <row r="616" ht="9">
      <c r="D616" s="8"/>
    </row>
    <row r="617" ht="9">
      <c r="D617" s="8"/>
    </row>
    <row r="618" ht="9">
      <c r="D618" s="8"/>
    </row>
    <row r="619" ht="9">
      <c r="D619" s="8"/>
    </row>
    <row r="620" ht="9">
      <c r="D620" s="8"/>
    </row>
    <row r="621" ht="9">
      <c r="D621" s="8"/>
    </row>
    <row r="622" ht="9">
      <c r="D622" s="8"/>
    </row>
    <row r="623" ht="9">
      <c r="D623" s="8"/>
    </row>
    <row r="624" ht="9">
      <c r="D624" s="8"/>
    </row>
    <row r="625" ht="9">
      <c r="D625" s="8"/>
    </row>
    <row r="626" ht="9">
      <c r="D626" s="8"/>
    </row>
    <row r="627" ht="9">
      <c r="D627" s="8"/>
    </row>
    <row r="628" ht="9">
      <c r="D628" s="8"/>
    </row>
    <row r="629" ht="9">
      <c r="D629" s="8"/>
    </row>
    <row r="630" ht="9">
      <c r="D630" s="8"/>
    </row>
    <row r="631" ht="9">
      <c r="D631" s="8"/>
    </row>
    <row r="632" ht="9">
      <c r="D632" s="8"/>
    </row>
    <row r="633" ht="9">
      <c r="D633" s="8"/>
    </row>
    <row r="634" ht="9">
      <c r="D634" s="8"/>
    </row>
    <row r="635" ht="9">
      <c r="D635" s="8"/>
    </row>
    <row r="636" ht="9">
      <c r="D636" s="8"/>
    </row>
    <row r="637" ht="9">
      <c r="D637" s="8"/>
    </row>
    <row r="638" ht="9">
      <c r="D638" s="8"/>
    </row>
    <row r="639" ht="9">
      <c r="D639" s="8"/>
    </row>
    <row r="640" ht="9">
      <c r="D640" s="8"/>
    </row>
    <row r="641" ht="9">
      <c r="D641" s="8"/>
    </row>
    <row r="642" ht="9">
      <c r="D642" s="8"/>
    </row>
    <row r="643" ht="9">
      <c r="D643" s="8"/>
    </row>
    <row r="644" ht="9">
      <c r="D644" s="8"/>
    </row>
    <row r="645" ht="9">
      <c r="D645" s="8"/>
    </row>
    <row r="646" ht="9">
      <c r="D646" s="8"/>
    </row>
    <row r="647" ht="9">
      <c r="D647" s="8"/>
    </row>
    <row r="648" ht="9">
      <c r="D648" s="8"/>
    </row>
    <row r="649" ht="9">
      <c r="D649" s="8"/>
    </row>
    <row r="650" ht="9">
      <c r="D650" s="8"/>
    </row>
    <row r="651" ht="9">
      <c r="D651" s="8"/>
    </row>
    <row r="652" ht="9">
      <c r="D652" s="8"/>
    </row>
    <row r="653" ht="9">
      <c r="D653" s="8"/>
    </row>
    <row r="654" ht="9">
      <c r="D654" s="8"/>
    </row>
    <row r="655" ht="9">
      <c r="D655" s="8"/>
    </row>
    <row r="656" ht="9">
      <c r="D656" s="8"/>
    </row>
    <row r="657" ht="9">
      <c r="D657" s="8"/>
    </row>
    <row r="658" ht="9">
      <c r="D658" s="8"/>
    </row>
    <row r="659" ht="9">
      <c r="D659" s="8"/>
    </row>
    <row r="660" ht="9">
      <c r="D660" s="8"/>
    </row>
    <row r="661" ht="9">
      <c r="D661" s="8"/>
    </row>
    <row r="662" ht="9">
      <c r="D662" s="8"/>
    </row>
    <row r="663" ht="9">
      <c r="D663" s="8"/>
    </row>
    <row r="664" ht="9">
      <c r="D664" s="8"/>
    </row>
    <row r="665" ht="9">
      <c r="D665" s="8"/>
    </row>
    <row r="666" ht="9">
      <c r="D666" s="8"/>
    </row>
    <row r="667" ht="9">
      <c r="D667" s="8"/>
    </row>
    <row r="668" ht="9">
      <c r="D668" s="8"/>
    </row>
    <row r="669" ht="9">
      <c r="D669" s="8"/>
    </row>
    <row r="670" ht="9">
      <c r="D670" s="8"/>
    </row>
    <row r="671" ht="9">
      <c r="D671" s="8"/>
    </row>
    <row r="672" ht="9">
      <c r="D672" s="8"/>
    </row>
    <row r="673" ht="9">
      <c r="D673" s="8"/>
    </row>
    <row r="674" ht="9">
      <c r="D674" s="8"/>
    </row>
    <row r="675" ht="9">
      <c r="D675" s="8"/>
    </row>
    <row r="676" ht="9">
      <c r="D676" s="8"/>
    </row>
    <row r="677" ht="9">
      <c r="D677" s="8"/>
    </row>
    <row r="678" ht="9">
      <c r="D678" s="8"/>
    </row>
    <row r="679" ht="9">
      <c r="D679" s="8"/>
    </row>
    <row r="680" ht="9">
      <c r="D680" s="8"/>
    </row>
    <row r="681" ht="9">
      <c r="D681" s="8"/>
    </row>
    <row r="682" ht="9">
      <c r="D682" s="8"/>
    </row>
    <row r="683" ht="9">
      <c r="D683" s="8"/>
    </row>
    <row r="684" ht="9">
      <c r="D684" s="8"/>
    </row>
    <row r="685" ht="9">
      <c r="D685" s="8"/>
    </row>
    <row r="686" ht="9">
      <c r="D686" s="8"/>
    </row>
    <row r="687" ht="9">
      <c r="D687" s="8"/>
    </row>
    <row r="688" ht="9">
      <c r="D688" s="8"/>
    </row>
    <row r="689" ht="9">
      <c r="D689" s="8"/>
    </row>
    <row r="690" ht="9">
      <c r="D690" s="8"/>
    </row>
    <row r="691" ht="9">
      <c r="D691" s="8"/>
    </row>
    <row r="692" ht="9">
      <c r="D692" s="8"/>
    </row>
    <row r="693" ht="9">
      <c r="D693" s="8"/>
    </row>
    <row r="694" ht="9">
      <c r="D694" s="8"/>
    </row>
    <row r="695" ht="9">
      <c r="D695" s="8"/>
    </row>
    <row r="696" ht="9">
      <c r="D696" s="8"/>
    </row>
    <row r="697" ht="9">
      <c r="D697" s="8"/>
    </row>
    <row r="698" ht="9">
      <c r="D698" s="8"/>
    </row>
    <row r="699" ht="9">
      <c r="D699" s="8"/>
    </row>
    <row r="700" ht="9">
      <c r="D700" s="8"/>
    </row>
    <row r="701" ht="9">
      <c r="D701" s="8"/>
    </row>
    <row r="702" ht="9">
      <c r="D702" s="8"/>
    </row>
    <row r="703" ht="9">
      <c r="D703" s="8"/>
    </row>
    <row r="704" ht="9">
      <c r="D704" s="8"/>
    </row>
    <row r="705" ht="9">
      <c r="D705" s="8"/>
    </row>
    <row r="706" ht="9">
      <c r="D706" s="8"/>
    </row>
    <row r="707" ht="9">
      <c r="D707" s="8"/>
    </row>
    <row r="708" ht="9">
      <c r="D708" s="8"/>
    </row>
    <row r="709" ht="9">
      <c r="D709" s="8"/>
    </row>
    <row r="710" ht="9">
      <c r="D710" s="8"/>
    </row>
    <row r="711" ht="9">
      <c r="D711" s="8"/>
    </row>
    <row r="712" ht="9">
      <c r="D712" s="8"/>
    </row>
    <row r="713" ht="9">
      <c r="D713" s="8"/>
    </row>
    <row r="714" ht="9">
      <c r="D714" s="8"/>
    </row>
    <row r="715" ht="9">
      <c r="D715" s="8"/>
    </row>
    <row r="716" ht="9">
      <c r="D716" s="8"/>
    </row>
    <row r="717" ht="9">
      <c r="D717" s="8"/>
    </row>
    <row r="718" ht="9">
      <c r="D718" s="8"/>
    </row>
    <row r="719" ht="9">
      <c r="D719" s="8"/>
    </row>
    <row r="720" ht="9">
      <c r="D720" s="8"/>
    </row>
    <row r="721" ht="9">
      <c r="D721" s="8"/>
    </row>
    <row r="722" ht="9">
      <c r="D722" s="8"/>
    </row>
    <row r="723" ht="9">
      <c r="D723" s="8"/>
    </row>
    <row r="724" ht="9">
      <c r="D724" s="8"/>
    </row>
    <row r="725" ht="9">
      <c r="D725" s="8"/>
    </row>
    <row r="726" ht="9">
      <c r="D726" s="8"/>
    </row>
    <row r="727" ht="9">
      <c r="D727" s="8"/>
    </row>
    <row r="728" ht="9">
      <c r="D728" s="8"/>
    </row>
    <row r="729" ht="9">
      <c r="D729" s="8"/>
    </row>
    <row r="730" ht="9">
      <c r="D730" s="8"/>
    </row>
    <row r="731" ht="9">
      <c r="D731" s="8"/>
    </row>
    <row r="732" ht="9">
      <c r="D732" s="8"/>
    </row>
    <row r="733" ht="9">
      <c r="D733" s="8"/>
    </row>
    <row r="734" ht="9">
      <c r="D734" s="8"/>
    </row>
    <row r="735" ht="9">
      <c r="D735" s="8"/>
    </row>
    <row r="736" ht="9">
      <c r="D736" s="8"/>
    </row>
    <row r="737" ht="9">
      <c r="D737" s="8"/>
    </row>
    <row r="738" ht="9">
      <c r="D738" s="8"/>
    </row>
    <row r="739" ht="9">
      <c r="D739" s="8"/>
    </row>
    <row r="740" ht="9">
      <c r="D740" s="8"/>
    </row>
    <row r="741" ht="9">
      <c r="D741" s="8"/>
    </row>
    <row r="742" ht="9">
      <c r="D742" s="8"/>
    </row>
    <row r="743" ht="9">
      <c r="D743" s="8"/>
    </row>
    <row r="744" ht="9">
      <c r="D744" s="8"/>
    </row>
    <row r="745" ht="9">
      <c r="D745" s="8"/>
    </row>
    <row r="746" ht="9">
      <c r="D746" s="8"/>
    </row>
    <row r="747" ht="9">
      <c r="D747" s="8"/>
    </row>
    <row r="748" ht="9">
      <c r="D748" s="8"/>
    </row>
    <row r="749" ht="9">
      <c r="D749" s="8"/>
    </row>
    <row r="750" ht="9">
      <c r="D750" s="8"/>
    </row>
    <row r="751" ht="9">
      <c r="D751" s="8"/>
    </row>
    <row r="752" ht="9">
      <c r="D752" s="8"/>
    </row>
    <row r="753" ht="9">
      <c r="D753" s="8"/>
    </row>
    <row r="754" ht="9">
      <c r="D754" s="8"/>
    </row>
    <row r="755" ht="9">
      <c r="D755" s="8"/>
    </row>
    <row r="756" ht="9">
      <c r="D756" s="8"/>
    </row>
    <row r="757" ht="9">
      <c r="D757" s="8"/>
    </row>
    <row r="758" ht="9">
      <c r="D758" s="8"/>
    </row>
    <row r="759" ht="9">
      <c r="D759" s="8"/>
    </row>
    <row r="760" ht="9">
      <c r="D760" s="8"/>
    </row>
    <row r="761" ht="9">
      <c r="D761" s="8"/>
    </row>
    <row r="762" ht="9">
      <c r="D762" s="8"/>
    </row>
    <row r="763" ht="9">
      <c r="D763" s="8"/>
    </row>
    <row r="764" ht="9">
      <c r="D764" s="8"/>
    </row>
    <row r="765" ht="9">
      <c r="D765" s="8"/>
    </row>
    <row r="766" ht="9">
      <c r="D766" s="8"/>
    </row>
    <row r="767" ht="9">
      <c r="D767" s="8"/>
    </row>
    <row r="768" ht="9">
      <c r="D768" s="8"/>
    </row>
    <row r="769" ht="9">
      <c r="D769" s="8"/>
    </row>
    <row r="770" ht="9">
      <c r="D770" s="8"/>
    </row>
    <row r="771" ht="9">
      <c r="D771" s="8"/>
    </row>
    <row r="772" ht="9">
      <c r="D772" s="8"/>
    </row>
    <row r="773" ht="9">
      <c r="D773" s="8"/>
    </row>
    <row r="774" ht="9">
      <c r="D774" s="8"/>
    </row>
    <row r="775" ht="9">
      <c r="D775" s="8"/>
    </row>
    <row r="776" ht="9">
      <c r="D776" s="8"/>
    </row>
    <row r="777" ht="9">
      <c r="D777" s="8"/>
    </row>
    <row r="778" ht="9">
      <c r="D778" s="8"/>
    </row>
    <row r="779" ht="9">
      <c r="D779" s="8"/>
    </row>
    <row r="780" ht="9">
      <c r="D780" s="8"/>
    </row>
    <row r="781" ht="9">
      <c r="D781" s="8"/>
    </row>
    <row r="782" ht="9">
      <c r="D782" s="8"/>
    </row>
    <row r="783" ht="9">
      <c r="D783" s="8"/>
    </row>
    <row r="784" ht="9">
      <c r="D784" s="8"/>
    </row>
    <row r="785" ht="9">
      <c r="D785" s="8"/>
    </row>
    <row r="786" ht="9">
      <c r="D786" s="8"/>
    </row>
    <row r="787" ht="9">
      <c r="D787" s="8"/>
    </row>
    <row r="788" ht="9">
      <c r="D788" s="8"/>
    </row>
    <row r="789" ht="9">
      <c r="D789" s="8"/>
    </row>
    <row r="790" ht="9">
      <c r="D790" s="8"/>
    </row>
    <row r="791" ht="9">
      <c r="D791" s="8"/>
    </row>
    <row r="792" ht="9">
      <c r="D792" s="8"/>
    </row>
    <row r="793" ht="9">
      <c r="D793" s="8"/>
    </row>
    <row r="794" ht="9">
      <c r="D794" s="8"/>
    </row>
    <row r="795" ht="9">
      <c r="D795" s="8"/>
    </row>
    <row r="796" ht="9">
      <c r="D796" s="8"/>
    </row>
    <row r="797" ht="9">
      <c r="D797" s="8"/>
    </row>
    <row r="798" ht="9">
      <c r="D798" s="8"/>
    </row>
    <row r="799" ht="9">
      <c r="D799" s="8"/>
    </row>
    <row r="800" ht="9">
      <c r="D800" s="8"/>
    </row>
    <row r="801" ht="9">
      <c r="D801" s="8"/>
    </row>
    <row r="802" ht="9">
      <c r="D802" s="8"/>
    </row>
    <row r="803" ht="9">
      <c r="D803" s="8"/>
    </row>
    <row r="804" ht="9">
      <c r="D804" s="8"/>
    </row>
    <row r="805" ht="9">
      <c r="D805" s="8"/>
    </row>
    <row r="806" ht="9">
      <c r="D806" s="8"/>
    </row>
    <row r="807" ht="9">
      <c r="D807" s="8"/>
    </row>
    <row r="808" ht="9">
      <c r="D808" s="8"/>
    </row>
    <row r="809" ht="9">
      <c r="D809" s="8"/>
    </row>
    <row r="810" ht="9">
      <c r="D810" s="8"/>
    </row>
    <row r="811" ht="9">
      <c r="D811" s="8"/>
    </row>
    <row r="812" ht="9">
      <c r="D812" s="8"/>
    </row>
    <row r="813" ht="9">
      <c r="D813" s="8"/>
    </row>
    <row r="814" ht="9">
      <c r="D814" s="8"/>
    </row>
    <row r="815" ht="9">
      <c r="D815" s="8"/>
    </row>
    <row r="816" ht="9">
      <c r="D816" s="8"/>
    </row>
    <row r="817" ht="9">
      <c r="D817" s="8"/>
    </row>
    <row r="818" ht="9">
      <c r="D818" s="8"/>
    </row>
    <row r="819" ht="9">
      <c r="D819" s="8"/>
    </row>
    <row r="820" ht="9">
      <c r="D820" s="8"/>
    </row>
    <row r="821" ht="9">
      <c r="D821" s="8"/>
    </row>
    <row r="822" ht="9">
      <c r="D822" s="8"/>
    </row>
    <row r="823" ht="9">
      <c r="D823" s="8"/>
    </row>
    <row r="824" ht="9">
      <c r="D824" s="8"/>
    </row>
    <row r="825" ht="9">
      <c r="D825" s="8"/>
    </row>
    <row r="826" ht="9">
      <c r="D826" s="8"/>
    </row>
    <row r="827" ht="9">
      <c r="D827" s="8"/>
    </row>
    <row r="828" ht="9">
      <c r="D828" s="8"/>
    </row>
    <row r="829" ht="9">
      <c r="D829" s="8"/>
    </row>
    <row r="830" ht="9">
      <c r="D830" s="8"/>
    </row>
    <row r="831" ht="9">
      <c r="D831" s="8"/>
    </row>
    <row r="832" ht="9">
      <c r="D832" s="8"/>
    </row>
    <row r="833" ht="9">
      <c r="D833" s="8"/>
    </row>
    <row r="834" ht="9">
      <c r="D834" s="8"/>
    </row>
    <row r="835" ht="9">
      <c r="D835" s="8"/>
    </row>
    <row r="836" ht="9">
      <c r="D836" s="8"/>
    </row>
    <row r="837" ht="9">
      <c r="D837" s="8"/>
    </row>
    <row r="838" ht="9">
      <c r="D838" s="8"/>
    </row>
    <row r="839" ht="9">
      <c r="D839" s="8"/>
    </row>
    <row r="840" ht="9">
      <c r="D840" s="8"/>
    </row>
    <row r="841" ht="9">
      <c r="D841" s="8"/>
    </row>
    <row r="842" ht="9">
      <c r="D842" s="8"/>
    </row>
    <row r="843" ht="9">
      <c r="D843" s="8"/>
    </row>
    <row r="844" ht="9">
      <c r="D844" s="8"/>
    </row>
    <row r="845" ht="9">
      <c r="D845" s="8"/>
    </row>
    <row r="846" ht="9">
      <c r="D846" s="8"/>
    </row>
    <row r="847" ht="9">
      <c r="D847" s="8"/>
    </row>
    <row r="848" ht="9">
      <c r="D848" s="8"/>
    </row>
    <row r="849" ht="9">
      <c r="D849" s="8"/>
    </row>
    <row r="850" ht="9">
      <c r="D850" s="8"/>
    </row>
    <row r="851" ht="9">
      <c r="D851" s="8"/>
    </row>
    <row r="852" ht="9">
      <c r="D852" s="8"/>
    </row>
    <row r="853" ht="9">
      <c r="D853" s="8"/>
    </row>
    <row r="854" ht="9">
      <c r="D854" s="8"/>
    </row>
    <row r="855" ht="9">
      <c r="D855" s="8"/>
    </row>
    <row r="856" ht="9">
      <c r="D856" s="8"/>
    </row>
    <row r="857" ht="9">
      <c r="D857" s="8"/>
    </row>
    <row r="858" ht="9">
      <c r="D858" s="8"/>
    </row>
    <row r="859" ht="9">
      <c r="D859" s="8"/>
    </row>
    <row r="860" ht="9">
      <c r="D860" s="8"/>
    </row>
    <row r="861" ht="9">
      <c r="D861" s="8"/>
    </row>
    <row r="862" ht="9">
      <c r="D862" s="8"/>
    </row>
  </sheetData>
  <printOptions/>
  <pageMargins left="0.75" right="0.75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127"/>
  <sheetViews>
    <sheetView workbookViewId="0" topLeftCell="J1">
      <selection activeCell="D7" sqref="D7"/>
    </sheetView>
  </sheetViews>
  <sheetFormatPr defaultColWidth="11.00390625" defaultRowHeight="12.75"/>
  <cols>
    <col min="1" max="1" width="4.375" style="1" customWidth="1"/>
    <col min="2" max="2" width="3.50390625" style="1" customWidth="1"/>
    <col min="3" max="3" width="6.625" style="1" customWidth="1"/>
    <col min="4" max="4" width="6.50390625" style="1" customWidth="1"/>
    <col min="5" max="6" width="7.00390625" style="1" customWidth="1"/>
    <col min="7" max="7" width="6.125" style="1" customWidth="1"/>
    <col min="8" max="9" width="5.625" style="1" customWidth="1"/>
    <col min="10" max="10" width="6.50390625" style="1" customWidth="1"/>
    <col min="11" max="11" width="7.25390625" style="1" customWidth="1"/>
    <col min="12" max="12" width="6.75390625" style="1" customWidth="1"/>
    <col min="13" max="13" width="6.125" style="1" customWidth="1"/>
    <col min="14" max="14" width="7.875" style="1" customWidth="1"/>
    <col min="15" max="15" width="5.875" style="1" customWidth="1"/>
    <col min="16" max="16" width="7.125" style="1" customWidth="1"/>
    <col min="17" max="17" width="7.00390625" style="1" customWidth="1"/>
    <col min="18" max="18" width="4.875" style="1" customWidth="1"/>
    <col min="19" max="19" width="6.50390625" style="1" customWidth="1"/>
    <col min="20" max="16384" width="11.50390625" style="1" customWidth="1"/>
  </cols>
  <sheetData>
    <row r="5" spans="3:11" ht="12.75">
      <c r="C5" s="1" t="s">
        <v>0</v>
      </c>
      <c r="K5" s="3" t="s">
        <v>51</v>
      </c>
    </row>
    <row r="6" s="2" customFormat="1" ht="12.75">
      <c r="B6" s="2" t="s">
        <v>50</v>
      </c>
    </row>
    <row r="7" spans="1:19" s="7" customFormat="1" ht="9">
      <c r="A7" s="9"/>
      <c r="J7" s="7" t="s">
        <v>49</v>
      </c>
      <c r="R7" s="9"/>
      <c r="S7" s="9"/>
    </row>
    <row r="8" spans="1:19" ht="9">
      <c r="A8" s="9"/>
      <c r="D8" s="9"/>
      <c r="M8" s="18"/>
      <c r="R8" s="9"/>
      <c r="S8" s="9"/>
    </row>
    <row r="9" spans="1:19" ht="9">
      <c r="A9" s="9"/>
      <c r="C9" s="1" t="s">
        <v>48</v>
      </c>
      <c r="D9" s="7"/>
      <c r="E9" s="7"/>
      <c r="F9" s="18" t="s">
        <v>46</v>
      </c>
      <c r="G9" s="7" t="s">
        <v>47</v>
      </c>
      <c r="H9" s="7"/>
      <c r="I9" s="6"/>
      <c r="J9" s="7"/>
      <c r="K9" s="18" t="s">
        <v>46</v>
      </c>
      <c r="L9" s="7" t="s">
        <v>45</v>
      </c>
      <c r="M9" s="6"/>
      <c r="N9" s="6"/>
      <c r="O9" s="6"/>
      <c r="P9" s="18" t="s">
        <v>10</v>
      </c>
      <c r="Q9" s="18" t="s">
        <v>10</v>
      </c>
      <c r="R9" s="9"/>
      <c r="S9" s="9"/>
    </row>
    <row r="10" spans="1:19" s="7" customFormat="1" ht="9">
      <c r="A10" s="9"/>
      <c r="B10" s="6" t="s">
        <v>36</v>
      </c>
      <c r="C10" s="7" t="s">
        <v>20</v>
      </c>
      <c r="D10" s="6" t="s">
        <v>41</v>
      </c>
      <c r="E10" s="6" t="s">
        <v>40</v>
      </c>
      <c r="F10" s="6" t="s">
        <v>44</v>
      </c>
      <c r="G10" s="6" t="s">
        <v>20</v>
      </c>
      <c r="H10" s="6" t="s">
        <v>41</v>
      </c>
      <c r="I10" s="6" t="s">
        <v>43</v>
      </c>
      <c r="J10" s="6" t="s">
        <v>39</v>
      </c>
      <c r="K10" s="6" t="s">
        <v>42</v>
      </c>
      <c r="L10" s="6" t="s">
        <v>20</v>
      </c>
      <c r="M10" s="6" t="s">
        <v>41</v>
      </c>
      <c r="N10" s="6" t="s">
        <v>40</v>
      </c>
      <c r="O10" s="6" t="s">
        <v>39</v>
      </c>
      <c r="P10" s="6" t="s">
        <v>38</v>
      </c>
      <c r="Q10" s="6" t="s">
        <v>37</v>
      </c>
      <c r="R10" s="9"/>
      <c r="S10" s="9"/>
    </row>
    <row r="11" spans="4:17" s="9" customFormat="1" ht="9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8" ht="9">
      <c r="B12" s="22">
        <v>2000</v>
      </c>
      <c r="C12" s="37">
        <f>'[2]Hoja4'!E14*Hoja2!F12</f>
        <v>1569743.656654248</v>
      </c>
      <c r="D12" s="20">
        <f>'[2]Hoja4'!G14*Hoja2!F12</f>
        <v>423780.63574212126</v>
      </c>
      <c r="E12" s="20">
        <f>'[2]Hoja4'!I14*Hoja2!F12</f>
        <v>1522099.679854838</v>
      </c>
      <c r="F12" s="20">
        <f>'[2]Hoja4'!L338+'[2]Hoja4'!M338+'[2]Hoja4'!N338</f>
        <v>3515623.9722512076</v>
      </c>
      <c r="G12" s="20">
        <f>'[2]Hoja4'!AI14*Hoja2!F12</f>
        <v>467663.2459521042</v>
      </c>
      <c r="H12" s="20">
        <f>'[2]Hoja4'!P14*Hoja2!F12</f>
        <v>13791.677494566076</v>
      </c>
      <c r="I12" s="20">
        <f>'[2]Hoja4'!R14*Hoja2!F12</f>
        <v>55166.709978264305</v>
      </c>
      <c r="J12" s="20">
        <f>'[2]Hoja4'!T14*Hoja2!F12</f>
        <v>26329.566125989782</v>
      </c>
      <c r="K12" s="20">
        <f>'[2]Hoja4'!U204+H12+I12+J12</f>
        <v>537022.8458611402</v>
      </c>
      <c r="L12" s="20">
        <f>'[2]Hoja4'!X14*Hoja2!F12</f>
        <v>68958.38747283038</v>
      </c>
      <c r="M12" s="20">
        <f>'[2]Hoja4'!Z14*Hoja2!F12</f>
        <v>10030.310905138964</v>
      </c>
      <c r="N12" s="20">
        <f>'[2]Hoja4'!AB14*Hoja2!F12</f>
        <v>56420.498841406676</v>
      </c>
      <c r="O12" s="20">
        <f>'[2]Hoja4'!AD14*Hoja2!F12</f>
        <v>3761.366589427111</v>
      </c>
      <c r="P12" s="20">
        <f aca="true" t="shared" si="0" ref="P12:P43">L12+M12+N12+O12</f>
        <v>139170.56380880313</v>
      </c>
      <c r="Q12" s="20">
        <f aca="true" t="shared" si="1" ref="Q12:Q43">F12+K12+P12</f>
        <v>4191817.3819211507</v>
      </c>
      <c r="R12" s="23"/>
    </row>
    <row r="13" spans="2:18" ht="9">
      <c r="B13" s="22">
        <f aca="true" t="shared" si="2" ref="B13:B44">1+B12</f>
        <v>2001</v>
      </c>
      <c r="C13" s="37">
        <f>'[2]Hoja4'!E15*Hoja2!F13</f>
        <v>1407534.0941396197</v>
      </c>
      <c r="D13" s="20">
        <f>'[2]Hoja4'!G15*Hoja2!F13</f>
        <v>390112.1013697492</v>
      </c>
      <c r="E13" s="20">
        <f>'[2]Hoja4'!I15*Hoja2!F13</f>
        <v>1429206.9886601614</v>
      </c>
      <c r="F13" s="20">
        <f>'[2]Hoja4'!L339+'[2]Hoja4'!M339+'[2]Hoja4'!N339</f>
        <v>3226853.1841695304</v>
      </c>
      <c r="G13" s="24">
        <f>'[2]Hoja4'!AI15*Hoja2!F13</f>
        <v>469579.3812784018</v>
      </c>
      <c r="H13" s="24">
        <f>'[2]Hoja4'!P15*Hoja2!F13</f>
        <v>15652.646042613393</v>
      </c>
      <c r="I13" s="24">
        <f>'[2]Hoja4'!R15*Hoja2!F13</f>
        <v>58998.43508369663</v>
      </c>
      <c r="J13" s="24">
        <f>'[2]Hoja4'!T15*Hoja2!F13</f>
        <v>33713.39147639808</v>
      </c>
      <c r="K13" s="24">
        <f>'[2]Hoja4'!U205+H13+I13+J13</f>
        <v>556632.174269244</v>
      </c>
      <c r="L13" s="24">
        <f>'[2]Hoja4'!X15*Hoja2!F13</f>
        <v>69834.88234396746</v>
      </c>
      <c r="M13" s="20">
        <f>'[2]Hoja4'!Z15*Hoja2!F13</f>
        <v>12040.496955856457</v>
      </c>
      <c r="N13" s="20">
        <f>'[2]Hoja4'!AB15*Hoja2!F13</f>
        <v>67426.78295279616</v>
      </c>
      <c r="O13" s="20">
        <f>'[2]Hoja4'!AD15*Hoja2!F13</f>
        <v>4816.198782342583</v>
      </c>
      <c r="P13" s="20">
        <f t="shared" si="0"/>
        <v>154118.36103496267</v>
      </c>
      <c r="Q13" s="20">
        <f t="shared" si="1"/>
        <v>3937603.7194737373</v>
      </c>
      <c r="R13" s="23"/>
    </row>
    <row r="14" spans="2:18" ht="9">
      <c r="B14" s="22">
        <f t="shared" si="2"/>
        <v>2002</v>
      </c>
      <c r="C14" s="37">
        <f>'[2]Hoja4'!E16*Hoja2!F14</f>
        <v>1262677.8401059853</v>
      </c>
      <c r="D14" s="20">
        <f>'[2]Hoja4'!G16*Hoja2!F14</f>
        <v>358280.48906588566</v>
      </c>
      <c r="E14" s="20">
        <f>'[2]Hoja4'!I16*Hoja2!F14</f>
        <v>1342682.2211595324</v>
      </c>
      <c r="F14" s="20">
        <f>'[2]Hoja4'!L340+'[2]Hoja4'!M340+'[2]Hoja4'!N340</f>
        <v>2963640.5503314035</v>
      </c>
      <c r="G14" s="20">
        <f>'[2]Hoja4'!AI16*Hoja2!F14</f>
        <v>514810.799822826</v>
      </c>
      <c r="H14" s="20">
        <f>'[2]Hoja4'!P16*Hoja2!F14</f>
        <v>16232.772967386405</v>
      </c>
      <c r="I14" s="20">
        <f>'[2]Hoja4'!R16*Hoja2!F14</f>
        <v>61452.64051939139</v>
      </c>
      <c r="J14" s="20">
        <f>'[2]Hoja4'!T16*Hoja2!F14</f>
        <v>40581.932418466014</v>
      </c>
      <c r="K14" s="20">
        <f>'[2]Hoja4'!U206+H14+I14+J14</f>
        <v>640881.4715902491</v>
      </c>
      <c r="L14" s="20">
        <f>'[2]Hoja4'!X16*Hoja2!F14</f>
        <v>80004.38105354727</v>
      </c>
      <c r="M14" s="20">
        <f>'[2]Hoja4'!Z16*Hoja2!F14</f>
        <v>13913.805400616917</v>
      </c>
      <c r="N14" s="20">
        <f>'[2]Hoja4'!AB16*Hoja2!F14</f>
        <v>80004.38105354727</v>
      </c>
      <c r="O14" s="20">
        <f>'[2]Hoja4'!AD16*Hoja2!F14</f>
        <v>5797.418916923715</v>
      </c>
      <c r="P14" s="20">
        <f t="shared" si="0"/>
        <v>179719.9864246352</v>
      </c>
      <c r="Q14" s="20">
        <f t="shared" si="1"/>
        <v>3784242.0083462875</v>
      </c>
      <c r="R14" s="23"/>
    </row>
    <row r="15" spans="2:18" ht="9">
      <c r="B15" s="22">
        <f t="shared" si="2"/>
        <v>2003</v>
      </c>
      <c r="C15" s="37">
        <f>'[2]Hoja4'!E17*Hoja2!F15</f>
        <v>1147895.9478684287</v>
      </c>
      <c r="D15" s="20">
        <f>'[2]Hoja4'!G17*Hoja2!F15</f>
        <v>334944.91060453653</v>
      </c>
      <c r="E15" s="20">
        <f>'[2]Hoja4'!I17*Hoja2!F15</f>
        <v>1279603.099156992</v>
      </c>
      <c r="F15" s="20">
        <f>'[2]Hoja4'!L341+'[2]Hoja4'!M341+'[2]Hoja4'!N341</f>
        <v>2762443.9576299572</v>
      </c>
      <c r="G15" s="20">
        <f>'[2]Hoja4'!AI17*Hoja2!F15</f>
        <v>560890.7994530204</v>
      </c>
      <c r="H15" s="20">
        <f>'[2]Hoja4'!P17*Hoja2!F15</f>
        <v>18166.50362600876</v>
      </c>
      <c r="I15" s="20">
        <f>'[2]Hoja4'!R17*Hoja2!F15</f>
        <v>64718.16916765621</v>
      </c>
      <c r="J15" s="20">
        <f>'[2]Hoja4'!T17*Hoja2!F15</f>
        <v>49957.884971524094</v>
      </c>
      <c r="K15" s="20">
        <f>'[2]Hoja4'!U207+H15+I15+J15</f>
        <v>663599.6693285676</v>
      </c>
      <c r="L15" s="20">
        <f>'[2]Hoja4'!X17*Hoja2!F15</f>
        <v>93103.3310832949</v>
      </c>
      <c r="M15" s="20">
        <f>'[2]Hoja4'!Z17*Hoja2!F15</f>
        <v>17031.097149383215</v>
      </c>
      <c r="N15" s="20">
        <f>'[2]Hoja4'!AB17*Hoja2!F15</f>
        <v>93103.3310832949</v>
      </c>
      <c r="O15" s="20">
        <f>'[2]Hoja4'!AD17*Hoja2!F15</f>
        <v>7947.845336378834</v>
      </c>
      <c r="P15" s="20">
        <f t="shared" si="0"/>
        <v>211185.60465235187</v>
      </c>
      <c r="Q15" s="20">
        <f t="shared" si="1"/>
        <v>3637229.2316108765</v>
      </c>
      <c r="R15" s="23"/>
    </row>
    <row r="16" spans="2:18" ht="9">
      <c r="B16" s="22">
        <f t="shared" si="2"/>
        <v>2004</v>
      </c>
      <c r="C16" s="37">
        <f>'[2]Hoja4'!E18*Hoja2!F16</f>
        <v>1078037.791085038</v>
      </c>
      <c r="D16" s="20">
        <f>'[2]Hoja4'!G18*Hoja2!F16</f>
        <v>322489.9375040712</v>
      </c>
      <c r="E16" s="20">
        <f>'[2]Hoja4'!I18*Hoja2!F16</f>
        <v>1261166.0055962785</v>
      </c>
      <c r="F16" s="20">
        <f>'[2]Hoja4'!L342+'[2]Hoja4'!M342+'[2]Hoja4'!N342</f>
        <v>2661693.734185388</v>
      </c>
      <c r="G16" s="20">
        <f>'[2]Hoja4'!AI18*Hoja2!F16</f>
        <v>624248.3790257379</v>
      </c>
      <c r="H16" s="20">
        <f>'[2]Hoja4'!P18*Hoja2!F16</f>
        <v>19579.746205604322</v>
      </c>
      <c r="I16" s="20">
        <f>'[2]Hoja4'!R18*Hoja2!F16</f>
        <v>69104.98660801526</v>
      </c>
      <c r="J16" s="20">
        <f>'[2]Hoja4'!T18*Hoja2!F16</f>
        <v>62194.48794721374</v>
      </c>
      <c r="K16" s="20">
        <f>'[2]Hoja4'!U208+H16+I16+J16</f>
        <v>788948.5971081742</v>
      </c>
      <c r="L16" s="20">
        <f>'[2]Hoja4'!X18*Hoja2!F16</f>
        <v>111719.72834962467</v>
      </c>
      <c r="M16" s="20">
        <f>'[2]Hoja4'!Z18*Hoja2!F16</f>
        <v>21883.245759204834</v>
      </c>
      <c r="N16" s="20">
        <f>'[2]Hoja4'!AB18*Hoja2!F16</f>
        <v>110567.97857282442</v>
      </c>
      <c r="O16" s="20">
        <f>'[2]Hoja4'!AD18*Hoja2!F16</f>
        <v>10365.74799120229</v>
      </c>
      <c r="P16" s="20">
        <f t="shared" si="0"/>
        <v>254536.7006728562</v>
      </c>
      <c r="Q16" s="20">
        <f t="shared" si="1"/>
        <v>3705179.031966418</v>
      </c>
      <c r="R16" s="23"/>
    </row>
    <row r="17" spans="2:18" ht="9">
      <c r="B17" s="22">
        <f t="shared" si="2"/>
        <v>2005</v>
      </c>
      <c r="C17" s="37">
        <f>'[2]Hoja4'!E19*Hoja2!F17</f>
        <v>1005356.960087913</v>
      </c>
      <c r="D17" s="20">
        <f>'[2]Hoja4'!G19*Hoja2!F17</f>
        <v>309519.6196566954</v>
      </c>
      <c r="E17" s="20">
        <f>'[2]Hoja4'!I19*Hoja2!F17</f>
        <v>1234587.6558486987</v>
      </c>
      <c r="F17" s="20">
        <f>'[2]Hoja4'!L343+'[2]Hoja4'!M343+'[2]Hoja4'!N343</f>
        <v>2549464.235593307</v>
      </c>
      <c r="G17" s="20">
        <f>'[2]Hoja4'!AI19*Hoja2!F17</f>
        <v>684201.2645042742</v>
      </c>
      <c r="H17" s="20">
        <f>'[2]Hoja4'!P19*Hoja2!F17</f>
        <v>19781.329075803842</v>
      </c>
      <c r="I17" s="20">
        <f>'[2]Hoja4'!R19*Hoja2!F17</f>
        <v>73307.27833974366</v>
      </c>
      <c r="J17" s="20">
        <f>'[2]Hoja4'!T19*Hoja2!F17</f>
        <v>75634.49352513235</v>
      </c>
      <c r="K17" s="20">
        <f>'[2]Hoja4'!U209+H17+I17+J17</f>
        <v>836913.1249694797</v>
      </c>
      <c r="L17" s="20">
        <f>'[2]Hoja4'!X19*Hoja2!F17</f>
        <v>131487.65797446086</v>
      </c>
      <c r="M17" s="20">
        <f>'[2]Hoja4'!Z19*Hoja2!F17</f>
        <v>25599.367039275563</v>
      </c>
      <c r="N17" s="20">
        <f>'[2]Hoja4'!AB19*Hoja2!F17</f>
        <v>129160.44278907217</v>
      </c>
      <c r="O17" s="20">
        <f>'[2]Hoja4'!AD19*Hoja2!F17</f>
        <v>12799.683519637782</v>
      </c>
      <c r="P17" s="20">
        <f t="shared" si="0"/>
        <v>299047.1513224464</v>
      </c>
      <c r="Q17" s="20">
        <f t="shared" si="1"/>
        <v>3685424.5118852328</v>
      </c>
      <c r="R17" s="23"/>
    </row>
    <row r="18" spans="2:18" ht="9">
      <c r="B18" s="22">
        <f t="shared" si="2"/>
        <v>2006</v>
      </c>
      <c r="C18" s="37">
        <f>'[2]Hoja4'!E20*Hoja2!F18</f>
        <v>916973.0515611194</v>
      </c>
      <c r="D18" s="20">
        <f>'[2]Hoja4'!G20*Hoja2!F18</f>
        <v>291029.2304702797</v>
      </c>
      <c r="E18" s="20">
        <f>'[2]Hoja4'!I20*Hoja2!F18</f>
        <v>1183749.8461588756</v>
      </c>
      <c r="F18" s="20">
        <f>'[2]Hoja4'!L344+'[2]Hoja4'!M344+'[2]Hoja4'!N344</f>
        <v>2391752.128190275</v>
      </c>
      <c r="G18" s="20">
        <f>'[2]Hoja4'!AI20*Hoja2!F18</f>
        <v>728727.9540743908</v>
      </c>
      <c r="H18" s="20">
        <f>'[2]Hoja4'!P20*Hoja2!F18</f>
        <v>20787.802176448546</v>
      </c>
      <c r="I18" s="20">
        <f>'[2]Hoja4'!R20*Hoja2!F18</f>
        <v>75067.0634149531</v>
      </c>
      <c r="J18" s="20">
        <f>'[2]Hoja4'!T20*Hoja2!F18</f>
        <v>87770.72030056054</v>
      </c>
      <c r="K18" s="20">
        <f>'[2]Hoja4'!U210+H18+I18+J18</f>
        <v>870639.3502656128</v>
      </c>
      <c r="L18" s="20">
        <f>'[2]Hoja4'!X20*Hoja2!F18</f>
        <v>152443.88262728936</v>
      </c>
      <c r="M18" s="20">
        <f>'[2]Hoja4'!Z20*Hoja2!F18</f>
        <v>30026.825365981236</v>
      </c>
      <c r="N18" s="20">
        <f>'[2]Hoja4'!AB20*Hoja2!F18</f>
        <v>146669.49313383142</v>
      </c>
      <c r="O18" s="20">
        <f>'[2]Hoja4'!AD20*Hoja2!F18</f>
        <v>15013.412682990618</v>
      </c>
      <c r="P18" s="20">
        <f t="shared" si="0"/>
        <v>344153.6138100926</v>
      </c>
      <c r="Q18" s="20">
        <f t="shared" si="1"/>
        <v>3606545.0922659803</v>
      </c>
      <c r="R18" s="23"/>
    </row>
    <row r="19" spans="2:18" ht="9">
      <c r="B19" s="22">
        <f t="shared" si="2"/>
        <v>2007</v>
      </c>
      <c r="C19" s="37">
        <f>'[2]Hoja4'!E21*Hoja2!F19</f>
        <v>856675.5190339471</v>
      </c>
      <c r="D19" s="20">
        <f>'[2]Hoja4'!G21*Hoja2!F19</f>
        <v>280066.996607252</v>
      </c>
      <c r="E19" s="20">
        <f>'[2]Hoja4'!I21*Hoja2!F19</f>
        <v>1162631.0615460712</v>
      </c>
      <c r="F19" s="20">
        <f>'[2]Hoja4'!L345+'[2]Hoja4'!M345+'[2]Hoja4'!N345</f>
        <v>2299373.5771872704</v>
      </c>
      <c r="G19" s="20">
        <f>'[2]Hoja4'!AI21*Hoja2!F19</f>
        <v>787247.1459254269</v>
      </c>
      <c r="H19" s="20">
        <f>'[2]Hoja4'!P21*Hoja2!F19</f>
        <v>22358.289645116754</v>
      </c>
      <c r="I19" s="20">
        <f>'[2]Hoja4'!R21*Hoja2!F19</f>
        <v>78842.38980120118</v>
      </c>
      <c r="J19" s="20">
        <f>'[2]Hoja4'!T21*Hoja2!F19</f>
        <v>104730.93570607321</v>
      </c>
      <c r="K19" s="20">
        <f>'[2]Hoja4'!U211+H19+I19+J19</f>
        <v>1020361.7342779335</v>
      </c>
      <c r="L19" s="20">
        <f>'[2]Hoja4'!X21*Hoja2!F19</f>
        <v>181219.82133410423</v>
      </c>
      <c r="M19" s="20">
        <f>'[2]Hoja4'!Z21*Hoja2!F19</f>
        <v>35302.56259755277</v>
      </c>
      <c r="N19" s="20">
        <f>'[2]Hoja4'!AB21*Hoja2!F19</f>
        <v>169452.3004682533</v>
      </c>
      <c r="O19" s="20">
        <f>'[2]Hoja4'!AD21*Hoja2!F19</f>
        <v>17651.281298776386</v>
      </c>
      <c r="P19" s="20">
        <f t="shared" si="0"/>
        <v>403625.96569868666</v>
      </c>
      <c r="Q19" s="20">
        <f t="shared" si="1"/>
        <v>3723361.27716389</v>
      </c>
      <c r="R19" s="23"/>
    </row>
    <row r="20" spans="2:18" ht="9">
      <c r="B20" s="22">
        <f t="shared" si="2"/>
        <v>2008</v>
      </c>
      <c r="C20" s="37">
        <f>'[2]Hoja4'!E22*Hoja2!F20</f>
        <v>777316.6851001837</v>
      </c>
      <c r="D20" s="20">
        <f>'[2]Hoja4'!G22*Hoja2!F20</f>
        <v>262227.3154554836</v>
      </c>
      <c r="E20" s="20">
        <f>'[2]Hoja4'!I22*Hoja2!F20</f>
        <v>1110954.1177109552</v>
      </c>
      <c r="F20" s="20">
        <f>'[2]Hoja4'!L346+'[2]Hoja4'!M346+'[2]Hoja4'!N346</f>
        <v>2150498.1182666225</v>
      </c>
      <c r="G20" s="20">
        <f>'[2]Hoja4'!AI22*Hoja2!F20</f>
        <v>824142.99143152</v>
      </c>
      <c r="H20" s="20">
        <f>'[2]Hoja4'!P22*Hoja2!F20</f>
        <v>22242.495507384774</v>
      </c>
      <c r="I20" s="20">
        <f>'[2]Hoja4'!R22*Hoja2!F20</f>
        <v>79604.7207632718</v>
      </c>
      <c r="J20" s="20">
        <f>'[2]Hoja4'!T22*Hoja2!F20</f>
        <v>119407.08114490773</v>
      </c>
      <c r="K20" s="20">
        <f>'[2]Hoja4'!U212+H20+I20+J20</f>
        <v>1058122.3375926248</v>
      </c>
      <c r="L20" s="20">
        <f>'[2]Hoja4'!X22*Hoja2!F20</f>
        <v>210718.37849101363</v>
      </c>
      <c r="M20" s="20">
        <f>'[2]Hoja4'!Z22*Hoja2!F20</f>
        <v>40973.01803991932</v>
      </c>
      <c r="N20" s="20">
        <f>'[2]Hoja4'!AB22*Hoja2!F20</f>
        <v>188475.88298362886</v>
      </c>
      <c r="O20" s="20">
        <f>'[2]Hoja4'!AD22*Hoja2!F20</f>
        <v>21071.837849101365</v>
      </c>
      <c r="P20" s="20">
        <f t="shared" si="0"/>
        <v>461239.11736366316</v>
      </c>
      <c r="Q20" s="20">
        <f t="shared" si="1"/>
        <v>3669859.573222911</v>
      </c>
      <c r="R20" s="23"/>
    </row>
    <row r="21" spans="2:18" ht="9">
      <c r="B21" s="22">
        <f t="shared" si="2"/>
        <v>2009</v>
      </c>
      <c r="C21" s="37">
        <f>'[2]Hoja4'!E23*Hoja2!F21</f>
        <v>707520.3986350915</v>
      </c>
      <c r="D21" s="20">
        <f>'[2]Hoja4'!G23*Hoja2!F21</f>
        <v>245992.19157842585</v>
      </c>
      <c r="E21" s="20">
        <f>'[2]Hoja4'!I23*Hoja2!F21</f>
        <v>1064794.7721180434</v>
      </c>
      <c r="F21" s="20">
        <f>'[2]Hoja4'!L347+'[2]Hoja4'!M347+'[2]Hoja4'!N347</f>
        <v>2018307.3623315608</v>
      </c>
      <c r="G21" s="20">
        <f>'[2]Hoja4'!AI23*Hoja2!F21</f>
        <v>860972.6705244904</v>
      </c>
      <c r="H21" s="20">
        <f>'[2]Hoja4'!P23*Hoja2!F21</f>
        <v>22256.436380905197</v>
      </c>
      <c r="I21" s="20">
        <f>'[2]Hoja4'!R23*Hoja2!F21</f>
        <v>80826.00580433993</v>
      </c>
      <c r="J21" s="20">
        <f>'[2]Hoja4'!T23*Hoja2!F21</f>
        <v>137052.79245083727</v>
      </c>
      <c r="K21" s="20">
        <f>'[2]Hoja4'!U213+H21+I21+J21</f>
        <v>1099561.668527794</v>
      </c>
      <c r="L21" s="20">
        <f>'[2]Hoja4'!X23*Hoja2!F21</f>
        <v>244820.80018995714</v>
      </c>
      <c r="M21" s="20">
        <f>'[2]Hoja4'!Z23*Hoja2!F21</f>
        <v>46855.655538747786</v>
      </c>
      <c r="N21" s="20">
        <f>'[2]Hoja4'!AB23*Hoja2!F21</f>
        <v>209679.05853589633</v>
      </c>
      <c r="O21" s="20">
        <f>'[2]Hoja4'!AD23*Hoja2!F21</f>
        <v>25770.61054631128</v>
      </c>
      <c r="P21" s="20">
        <f t="shared" si="0"/>
        <v>527126.1248109125</v>
      </c>
      <c r="Q21" s="20">
        <f t="shared" si="1"/>
        <v>3644995.1556702675</v>
      </c>
      <c r="R21" s="23"/>
    </row>
    <row r="22" spans="2:18" ht="9">
      <c r="B22" s="22">
        <f t="shared" si="2"/>
        <v>2010</v>
      </c>
      <c r="C22" s="37">
        <f>'[2]Hoja4'!E24*Hoja2!F22</f>
        <v>639856.1608222169</v>
      </c>
      <c r="D22" s="20">
        <f>'[2]Hoja4'!G24*Hoja2!F22</f>
        <v>230863.85289739326</v>
      </c>
      <c r="E22" s="20">
        <f>'[2]Hoja4'!I24*Hoja2!F22</f>
        <v>1017207.2300250627</v>
      </c>
      <c r="F22" s="20">
        <f>'[2]Hoja4'!L348+'[2]Hoja4'!M348+'[2]Hoja4'!N348</f>
        <v>1887927.2437446727</v>
      </c>
      <c r="G22" s="20">
        <f>'[2]Hoja4'!AI24*Hoja2!F22</f>
        <v>894157.9683284825</v>
      </c>
      <c r="H22" s="20">
        <f>'[2]Hoja4'!P24*Hoja2!F22</f>
        <v>22266.05687842879</v>
      </c>
      <c r="I22" s="20">
        <f>'[2]Hoja4'!R24*Hoja2!F22</f>
        <v>82032.84113105344</v>
      </c>
      <c r="J22" s="20">
        <f>'[2]Hoja4'!T24*Hoja2!F22</f>
        <v>153518.60268811428</v>
      </c>
      <c r="K22" s="20">
        <f>'[2]Hoja4'!U214+H22+I22+J22</f>
        <v>1139869.7654705965</v>
      </c>
      <c r="L22" s="20">
        <f>'[2]Hoja4'!X24*Hoja2!F22</f>
        <v>285943.04622824345</v>
      </c>
      <c r="M22" s="20">
        <f>'[2]Hoja4'!Z24*Hoja2!F22</f>
        <v>52735.39786996293</v>
      </c>
      <c r="N22" s="20">
        <f>'[2]Hoja4'!AB24*Hoja2!F22</f>
        <v>232035.7506278369</v>
      </c>
      <c r="O22" s="20">
        <f>'[2]Hoja4'!AD24*Hoja2!F22</f>
        <v>30469.340991534136</v>
      </c>
      <c r="P22" s="20">
        <f t="shared" si="0"/>
        <v>601183.5357175774</v>
      </c>
      <c r="Q22" s="20">
        <f t="shared" si="1"/>
        <v>3628980.544932847</v>
      </c>
      <c r="R22" s="23"/>
    </row>
    <row r="23" spans="2:18" ht="9">
      <c r="B23" s="22">
        <f t="shared" si="2"/>
        <v>2011</v>
      </c>
      <c r="C23" s="37">
        <f>'[2]Hoja4'!E25*Hoja2!F23</f>
        <v>574642.5802752884</v>
      </c>
      <c r="D23" s="20">
        <f>'[2]Hoja4'!G25*Hoja2!F23</f>
        <v>215344.67366731787</v>
      </c>
      <c r="E23" s="20">
        <f>'[2]Hoja4'!I25*Hoja2!F23</f>
        <v>967880.680015608</v>
      </c>
      <c r="F23" s="20">
        <f>'[2]Hoja4'!L349+'[2]Hoja4'!M349+'[2]Hoja4'!N349</f>
        <v>1757867.9339582142</v>
      </c>
      <c r="G23" s="20">
        <f>'[2]Hoja4'!AI25*Hoja2!F23</f>
        <v>921066.6205227128</v>
      </c>
      <c r="H23" s="20">
        <f>'[2]Hoja4'!P25*Hoja2!F23</f>
        <v>22236.678259125212</v>
      </c>
      <c r="I23" s="20">
        <f>'[2]Hoja4'!R25*Hoja2!F23</f>
        <v>81924.60411256658</v>
      </c>
      <c r="J23" s="20">
        <f>'[2]Hoja4'!T25*Hoja2!F23</f>
        <v>170871.31714906744</v>
      </c>
      <c r="K23" s="20">
        <f>'[2]Hoja4'!U215+H23+I23+J23</f>
        <v>1177935.3649602288</v>
      </c>
      <c r="L23" s="20">
        <f>'[2]Hoja4'!X25*Hoja2!F23</f>
        <v>330039.1194249111</v>
      </c>
      <c r="M23" s="20">
        <f>'[2]Hoja4'!Z25*Hoja2!F23</f>
        <v>58517.574366118984</v>
      </c>
      <c r="N23" s="20">
        <f>'[2]Hoja4'!AB25*Hoja2!F23</f>
        <v>253966.2727489564</v>
      </c>
      <c r="O23" s="20">
        <f>'[2]Hoja4'!AD25*Hoja2!F23</f>
        <v>35110.5446196714</v>
      </c>
      <c r="P23" s="20">
        <f t="shared" si="0"/>
        <v>677633.5111596578</v>
      </c>
      <c r="Q23" s="20">
        <f t="shared" si="1"/>
        <v>3613436.8100781008</v>
      </c>
      <c r="R23" s="23"/>
    </row>
    <row r="24" spans="2:18" ht="9">
      <c r="B24" s="22">
        <f t="shared" si="2"/>
        <v>2012</v>
      </c>
      <c r="C24" s="37">
        <f>'[2]Hoja4'!E26*Hoja2!F24</f>
        <v>514973.82029199344</v>
      </c>
      <c r="D24" s="20">
        <f>'[2]Hoja4'!G26*Hoja2!F24</f>
        <v>200137.55288620654</v>
      </c>
      <c r="E24" s="20">
        <f>'[2]Hoja4'!I26*Hoja2!F24</f>
        <v>917589.7161566428</v>
      </c>
      <c r="F24" s="20">
        <f>'[2]Hoja4'!L350+'[2]Hoja4'!M350+'[2]Hoja4'!N350</f>
        <v>1632701.0893348427</v>
      </c>
      <c r="G24" s="20">
        <f>'[2]Hoja4'!AI26*Hoja2!F24</f>
        <v>944508.8022173607</v>
      </c>
      <c r="H24" s="20">
        <f>'[2]Hoja4'!P26*Hoja2!F24</f>
        <v>22237.505876245174</v>
      </c>
      <c r="I24" s="20">
        <f>'[2]Hoja4'!R26*Hoja2!F24</f>
        <v>83098.04827438985</v>
      </c>
      <c r="J24" s="20">
        <f>'[2]Hoja4'!T26*Hoja2!F24</f>
        <v>189603.99747114306</v>
      </c>
      <c r="K24" s="20">
        <f>'[2]Hoja4'!U216+H24+I24+J24</f>
        <v>1218732.361522847</v>
      </c>
      <c r="L24" s="20">
        <f>'[2]Hoja4'!X26*Hoja2!F24</f>
        <v>382719.18008064054</v>
      </c>
      <c r="M24" s="20">
        <f>'[2]Hoja4'!Z26*Hoja2!F24</f>
        <v>65542.12258261735</v>
      </c>
      <c r="N24" s="20">
        <f>'[2]Hoja4'!AB26*Hoja2!F24</f>
        <v>276213.2308838874</v>
      </c>
      <c r="O24" s="20">
        <f>'[2]Hoja4'!AD26*Hoja2!F24</f>
        <v>42134.22166025401</v>
      </c>
      <c r="P24" s="20">
        <f t="shared" si="0"/>
        <v>766608.7552073994</v>
      </c>
      <c r="Q24" s="20">
        <f t="shared" si="1"/>
        <v>3618042.206065089</v>
      </c>
      <c r="R24" s="23"/>
    </row>
    <row r="25" spans="2:18" ht="9">
      <c r="B25" s="22">
        <f t="shared" si="2"/>
        <v>2013</v>
      </c>
      <c r="C25" s="37">
        <f>'[2]Hoja4'!E27*Hoja2!F25</f>
        <v>458470.4776607881</v>
      </c>
      <c r="D25" s="20">
        <f>'[2]Hoja4'!G27*Hoja2!F25</f>
        <v>185961.2396634319</v>
      </c>
      <c r="E25" s="20">
        <f>'[2]Hoja4'!I27*Hoja2!F25</f>
        <v>866649.5508842958</v>
      </c>
      <c r="F25" s="20">
        <f>'[2]Hoja4'!L351+'[2]Hoja4'!M351+'[2]Hoja4'!N351</f>
        <v>1511081.2682085158</v>
      </c>
      <c r="G25" s="20">
        <f>'[2]Hoja4'!AI27*Hoja2!F25</f>
        <v>961384.5220335913</v>
      </c>
      <c r="H25" s="20">
        <f>'[2]Hoja4'!P27*Hoja2!F25</f>
        <v>22221.783356007585</v>
      </c>
      <c r="I25" s="20">
        <f>'[2]Hoja4'!R27*Hoja2!F25</f>
        <v>81869.72815371216</v>
      </c>
      <c r="J25" s="20">
        <f>'[2]Hoja4'!T27*Hoja2!F25</f>
        <v>208183.02301943948</v>
      </c>
      <c r="K25" s="20">
        <f>'[2]Hoja4'!U217+H25+I25+J25</f>
        <v>1255098.0196227587</v>
      </c>
      <c r="L25" s="20">
        <f>'[2]Hoja4'!X27*Hoja2!F25</f>
        <v>439757.3969399395</v>
      </c>
      <c r="M25" s="20">
        <f>'[2]Hoja4'!Z27*Hoja2!F25</f>
        <v>71343.62024823487</v>
      </c>
      <c r="N25" s="20">
        <f>'[2]Hoja4'!AB27*Hoja2!F25</f>
        <v>299409.2915335759</v>
      </c>
      <c r="O25" s="20">
        <f>'[2]Hoja4'!AD27*Hoja2!F25</f>
        <v>47952.26934717427</v>
      </c>
      <c r="P25" s="20">
        <f t="shared" si="0"/>
        <v>858462.5780689246</v>
      </c>
      <c r="Q25" s="20">
        <f t="shared" si="1"/>
        <v>3624641.8659001994</v>
      </c>
      <c r="R25" s="23"/>
    </row>
    <row r="26" spans="2:18" ht="9">
      <c r="B26" s="22">
        <f t="shared" si="2"/>
        <v>2014</v>
      </c>
      <c r="C26" s="37">
        <f>'[2]Hoja4'!E28*Hoja2!F26</f>
        <v>405614.6138344829</v>
      </c>
      <c r="D26" s="20">
        <f>'[2]Hoja4'!G28*Hoja2!F26</f>
        <v>171830.97473679823</v>
      </c>
      <c r="E26" s="20">
        <f>'[2]Hoja4'!I28*Hoja2!F26</f>
        <v>815904.9004509196</v>
      </c>
      <c r="F26" s="20">
        <f>'[2]Hoja4'!L352+'[2]Hoja4'!M352+'[2]Hoja4'!N352</f>
        <v>1393350.489022201</v>
      </c>
      <c r="G26" s="20">
        <f>'[2]Hoja4'!AI28*Hoja2!F26</f>
        <v>973708.8568418567</v>
      </c>
      <c r="H26" s="20">
        <f>'[2]Hoja4'!P28*Hoja2!F26</f>
        <v>22209.445714280046</v>
      </c>
      <c r="I26" s="20">
        <f>'[2]Hoja4'!R28*Hoja2!F26</f>
        <v>81824.27368418964</v>
      </c>
      <c r="J26" s="20">
        <f>'[2]Hoja4'!T28*Hoja2!F26</f>
        <v>226770.12992475415</v>
      </c>
      <c r="K26" s="20">
        <f>'[2]Hoja4'!U218+H26+I26+J26</f>
        <v>1284991.7723004238</v>
      </c>
      <c r="L26" s="20">
        <f>'[2]Hoja4'!X28*Hoja2!F26</f>
        <v>503803.74225551053</v>
      </c>
      <c r="M26" s="20">
        <f>'[2]Hoja4'!Z28*Hoja2!F26</f>
        <v>78317.51909772436</v>
      </c>
      <c r="N26" s="20">
        <f>'[2]Hoja4'!AB28*Hoja2!F26</f>
        <v>322621.42195480486</v>
      </c>
      <c r="O26" s="20">
        <f>'[2]Hoja4'!AD28*Hoja2!F26</f>
        <v>56108.073383444316</v>
      </c>
      <c r="P26" s="20">
        <f t="shared" si="0"/>
        <v>960850.7566914841</v>
      </c>
      <c r="Q26" s="20">
        <f t="shared" si="1"/>
        <v>3639193.018014109</v>
      </c>
      <c r="R26" s="23"/>
    </row>
    <row r="27" spans="2:18" ht="9">
      <c r="B27" s="22">
        <f t="shared" si="2"/>
        <v>2015</v>
      </c>
      <c r="C27" s="37">
        <f>'[2]Hoja4'!E29*Hoja2!F27</f>
        <v>356283.1937731431</v>
      </c>
      <c r="D27" s="20">
        <f>'[2]Hoja4'!G29*Hoja2!F27</f>
        <v>158867.26017425398</v>
      </c>
      <c r="E27" s="20">
        <f>'[2]Hoja4'!I29*Hoja2!F27</f>
        <v>763964.6187791332</v>
      </c>
      <c r="F27" s="20">
        <f>'[2]Hoja4'!L353+'[2]Hoja4'!M353+'[2]Hoja4'!N353</f>
        <v>1279115.0727265303</v>
      </c>
      <c r="G27" s="20">
        <f>'[2]Hoja4'!AI29*Hoja2!F27</f>
        <v>980070.8182808757</v>
      </c>
      <c r="H27" s="20">
        <f>'[2]Hoja4'!P29*Hoja2!F27</f>
        <v>22194.690759638426</v>
      </c>
      <c r="I27" s="20">
        <f>'[2]Hoja4'!R29*Hoja2!F27</f>
        <v>81769.91332498367</v>
      </c>
      <c r="J27" s="20">
        <f>'[2]Hoja4'!T29*Hoja2!F27</f>
        <v>245309.73997495102</v>
      </c>
      <c r="K27" s="20">
        <f>'[2]Hoja4'!U219+H27+I27+J27</f>
        <v>1314603.2151095732</v>
      </c>
      <c r="L27" s="20">
        <f>'[2]Hoja4'!X29*Hoja2!F27</f>
        <v>572389.3932748857</v>
      </c>
      <c r="M27" s="20">
        <f>'[2]Hoja4'!Z29*Hoja2!F27</f>
        <v>85274.33818176869</v>
      </c>
      <c r="N27" s="20">
        <f>'[2]Hoja4'!AB29*Hoja2!F27</f>
        <v>345769.9192027881</v>
      </c>
      <c r="O27" s="20">
        <f>'[2]Hoja4'!AD29*Hoja2!F27</f>
        <v>64247.78904105859</v>
      </c>
      <c r="P27" s="20">
        <f t="shared" si="0"/>
        <v>1067681.439700501</v>
      </c>
      <c r="Q27" s="20">
        <f t="shared" si="1"/>
        <v>3661399.7275366047</v>
      </c>
      <c r="R27" s="23"/>
    </row>
    <row r="28" spans="2:18" ht="9">
      <c r="B28" s="22">
        <f t="shared" si="2"/>
        <v>2016</v>
      </c>
      <c r="C28" s="37">
        <f>'[2]Hoja4'!E30*Hoja2!F28</f>
        <v>310401.4718719656</v>
      </c>
      <c r="D28" s="20">
        <f>'[2]Hoja4'!G30*Hoja2!F28</f>
        <v>145865.3533232921</v>
      </c>
      <c r="E28" s="20">
        <f>'[2]Hoja4'!I30*Hoja2!F28</f>
        <v>712989.8470442519</v>
      </c>
      <c r="F28" s="20">
        <f>'[2]Hoja4'!L354+'[2]Hoja4'!M354+'[2]Hoja4'!N354</f>
        <v>1169256.6722395096</v>
      </c>
      <c r="G28" s="20">
        <f>'[2]Hoja4'!AI30*Hoja2!F28</f>
        <v>981382.0971591093</v>
      </c>
      <c r="H28" s="20">
        <f>'[2]Hoja4'!P30*Hoja2!F28</f>
        <v>21004.610878554064</v>
      </c>
      <c r="I28" s="20">
        <f>'[2]Hoja4'!R30*Hoja2!F28</f>
        <v>80517.67503445725</v>
      </c>
      <c r="J28" s="20">
        <f>'[2]Hoja4'!T30*Hoja2!F28</f>
        <v>263724.55880851217</v>
      </c>
      <c r="K28" s="20">
        <f>'[2]Hoja4'!U220+H28+I28+J28</f>
        <v>1341436.1353023234</v>
      </c>
      <c r="L28" s="20">
        <f>'[2]Hoja4'!X30*Hoja2!F28</f>
        <v>646475.2459288307</v>
      </c>
      <c r="M28" s="20">
        <f>'[2]Hoja4'!Z30*Hoja2!F28</f>
        <v>93353.82612690695</v>
      </c>
      <c r="N28" s="20">
        <f>'[2]Hoja4'!AB30*Hoja2!F28</f>
        <v>369914.5360278688</v>
      </c>
      <c r="O28" s="20">
        <f>'[2]Hoja4'!AD30*Hoja2!F28</f>
        <v>74683.06090152556</v>
      </c>
      <c r="P28" s="20">
        <f t="shared" si="0"/>
        <v>1184426.6689851321</v>
      </c>
      <c r="Q28" s="20">
        <f t="shared" si="1"/>
        <v>3695119.4765269654</v>
      </c>
      <c r="R28" s="23"/>
    </row>
    <row r="29" spans="2:18" ht="9">
      <c r="B29" s="22">
        <f t="shared" si="2"/>
        <v>2017</v>
      </c>
      <c r="C29" s="37">
        <f>'[2]Hoja4'!E31*Hoja2!F29</f>
        <v>269295.0427056842</v>
      </c>
      <c r="D29" s="20">
        <f>'[2]Hoja4'!G31*Hoja2!F29</f>
        <v>134064.63165001594</v>
      </c>
      <c r="E29" s="20">
        <f>'[2]Hoja4'!I31*Hoja2!F29</f>
        <v>662162.7024105135</v>
      </c>
      <c r="F29" s="20">
        <f>'[2]Hoja4'!L355+'[2]Hoja4'!M355+'[2]Hoja4'!N355</f>
        <v>1065522.3767662137</v>
      </c>
      <c r="G29" s="20">
        <f>'[2]Hoja4'!AI31*Hoja2!F29</f>
        <v>978088.9213422904</v>
      </c>
      <c r="H29" s="20">
        <f>'[2]Hoja4'!P31*Hoja2!F29</f>
        <v>20984.029301741626</v>
      </c>
      <c r="I29" s="20">
        <f>'[2]Hoja4'!R31*Hoja2!F29</f>
        <v>79272.99958435725</v>
      </c>
      <c r="J29" s="20">
        <f>'[2]Hoja4'!T31*Hoja2!F29</f>
        <v>280952.8367622073</v>
      </c>
      <c r="K29" s="20">
        <f>'[2]Hoja4'!U221+H29+I29+J29</f>
        <v>1367983.8435627061</v>
      </c>
      <c r="L29" s="20">
        <f>'[2]Hoja4'!X31*Hoja2!F29</f>
        <v>726280.5697213907</v>
      </c>
      <c r="M29" s="20">
        <f>'[2]Hoja4'!Z31*Hoja2!F29</f>
        <v>100257.0288860989</v>
      </c>
      <c r="N29" s="20">
        <f>'[2]Hoja4'!AB31*Hoja2!F29</f>
        <v>394033.4391104817</v>
      </c>
      <c r="O29" s="20">
        <f>'[2]Hoja4'!AD31*Hoja2!F29</f>
        <v>85101.89661261882</v>
      </c>
      <c r="P29" s="20">
        <f t="shared" si="0"/>
        <v>1305672.93433059</v>
      </c>
      <c r="Q29" s="20">
        <f t="shared" si="1"/>
        <v>3739179.1546595097</v>
      </c>
      <c r="R29" s="23"/>
    </row>
    <row r="30" spans="2:18" ht="9">
      <c r="B30" s="22">
        <f t="shared" si="2"/>
        <v>2018</v>
      </c>
      <c r="C30" s="37">
        <f>'[2]Hoja4'!E32*Hoja2!F30</f>
        <v>231723.6290516405</v>
      </c>
      <c r="D30" s="20">
        <f>'[2]Hoja4'!G32*Hoja2!F30</f>
        <v>122266.23643428269</v>
      </c>
      <c r="E30" s="20">
        <f>'[2]Hoja4'!I32*Hoja2!F30</f>
        <v>612495.6225184066</v>
      </c>
      <c r="F30" s="20">
        <f>'[2]Hoja4'!L356+'[2]Hoja4'!M356+'[2]Hoja4'!N356</f>
        <v>966485.4880043298</v>
      </c>
      <c r="G30" s="20">
        <f>'[2]Hoja4'!AI32*Hoja2!F30</f>
        <v>969978.8090453093</v>
      </c>
      <c r="H30" s="20">
        <f>'[2]Hoja4'!P32*Hoja2!F30</f>
        <v>19795.485898883864</v>
      </c>
      <c r="I30" s="20">
        <f>'[2]Hoja4'!R32*Hoja2!F30</f>
        <v>78017.50324854229</v>
      </c>
      <c r="J30" s="20">
        <f>'[2]Hoja4'!T32*Hoja2!F30</f>
        <v>296932.288483258</v>
      </c>
      <c r="K30" s="20">
        <f>'[2]Hoja4'!U222+H30+I30+J30</f>
        <v>1391913.768778284</v>
      </c>
      <c r="L30" s="20">
        <f>'[2]Hoja4'!X32*Hoja2!F30</f>
        <v>811614.9218542384</v>
      </c>
      <c r="M30" s="20">
        <f>'[2]Hoja4'!Z32*Hoja2!F30</f>
        <v>108292.95227036467</v>
      </c>
      <c r="N30" s="20">
        <f>'[2]Hoja4'!AB32*Hoja2!F30</f>
        <v>416869.6442235543</v>
      </c>
      <c r="O30" s="20">
        <f>'[2]Hoja4'!AD32*Hoja2!F30</f>
        <v>96648.54880043298</v>
      </c>
      <c r="P30" s="20">
        <f t="shared" si="0"/>
        <v>1433426.0671485905</v>
      </c>
      <c r="Q30" s="20">
        <f t="shared" si="1"/>
        <v>3791825.323931204</v>
      </c>
      <c r="R30" s="23"/>
    </row>
    <row r="31" spans="2:18" ht="9">
      <c r="B31" s="22">
        <f t="shared" si="2"/>
        <v>2019</v>
      </c>
      <c r="C31" s="37">
        <f>'[2]Hoja4'!E33*Hoja2!F31</f>
        <v>197691.35215287766</v>
      </c>
      <c r="D31" s="20">
        <f>'[2]Hoja4'!G33*Hoja2!F31</f>
        <v>111637.4694510368</v>
      </c>
      <c r="E31" s="20">
        <f>'[2]Hoja4'!I33*Hoja2!F31</f>
        <v>564001.7987890922</v>
      </c>
      <c r="F31" s="20">
        <f>'[2]Hoja4'!L357+'[2]Hoja4'!M357+'[2]Hoja4'!N357</f>
        <v>873330.6203930067</v>
      </c>
      <c r="G31" s="20">
        <f>'[2]Hoja4'!AI33*Hoja2!F31</f>
        <v>957058.7224812843</v>
      </c>
      <c r="H31" s="20">
        <f>'[2]Hoja4'!P33*Hoja2!F31</f>
        <v>18606.244908506134</v>
      </c>
      <c r="I31" s="20">
        <f>'[2]Hoja4'!R33*Hoja2!F31</f>
        <v>76750.7602475878</v>
      </c>
      <c r="J31" s="20">
        <f>'[2]Hoja4'!T33*Hoja2!F31</f>
        <v>311654.60221747775</v>
      </c>
      <c r="K31" s="20">
        <f>'[2]Hoja4'!U223+H31+I31+J31</f>
        <v>1414469.9957507718</v>
      </c>
      <c r="L31" s="20">
        <f>'[2]Hoja4'!X33*Hoja2!F31</f>
        <v>900077.0974489843</v>
      </c>
      <c r="M31" s="20">
        <f>'[2]Hoja4'!Z33*Hoja2!F31</f>
        <v>115126.1403713817</v>
      </c>
      <c r="N31" s="20">
        <f>'[2]Hoja4'!AB33*Hoja2!F31</f>
        <v>440735.42627023906</v>
      </c>
      <c r="O31" s="20">
        <f>'[2]Hoja4'!AD33*Hoja2!F31</f>
        <v>109311.68883747354</v>
      </c>
      <c r="P31" s="20">
        <f t="shared" si="0"/>
        <v>1565250.3529280785</v>
      </c>
      <c r="Q31" s="20">
        <f t="shared" si="1"/>
        <v>3853050.9690718567</v>
      </c>
      <c r="R31" s="23"/>
    </row>
    <row r="32" spans="2:18" ht="9">
      <c r="B32" s="22">
        <f t="shared" si="2"/>
        <v>2020</v>
      </c>
      <c r="C32" s="37">
        <f>'[2]Hoja4'!E34*Hoja2!F32</f>
        <v>167217.78232902032</v>
      </c>
      <c r="D32" s="20">
        <f>'[2]Hoja4'!G34*Hoja2!F32</f>
        <v>101027.41015711644</v>
      </c>
      <c r="E32" s="20">
        <f>'[2]Hoja4'!I34*Hoja2!F32</f>
        <v>516749.3967806531</v>
      </c>
      <c r="F32" s="20">
        <f>'[2]Hoja4'!L358+'[2]Hoja4'!M358+'[2]Hoja4'!N358</f>
        <v>784994.5892667898</v>
      </c>
      <c r="G32" s="20">
        <f>'[2]Hoja4'!AI34*Hoja2!F32</f>
        <v>940600.0256007393</v>
      </c>
      <c r="H32" s="20">
        <f>'[2]Hoja4'!P34*Hoja2!F32</f>
        <v>18579.753592113368</v>
      </c>
      <c r="I32" s="20">
        <f>'[2]Hoja4'!R34*Hoja2!F32</f>
        <v>75480.24896796056</v>
      </c>
      <c r="J32" s="20">
        <f>'[2]Hoja4'!T34*Hoja2!F32</f>
        <v>325145.68786198396</v>
      </c>
      <c r="K32" s="20">
        <f>'[2]Hoja4'!U224+H32+I32+J32</f>
        <v>1323853.892822058</v>
      </c>
      <c r="L32" s="20">
        <f>'[2]Hoja4'!X34*Hoja2!F32</f>
        <v>994016.8171780653</v>
      </c>
      <c r="M32" s="20">
        <f>'[2]Hoja4'!Z34*Hoja2!F32</f>
        <v>123090.86754775107</v>
      </c>
      <c r="N32" s="20">
        <f>'[2]Hoja4'!AB34*Hoja2!F32</f>
        <v>464493.8398028342</v>
      </c>
      <c r="O32" s="20">
        <f>'[2]Hoja4'!AD34*Hoja2!F32</f>
        <v>123090.86754775107</v>
      </c>
      <c r="P32" s="20">
        <f t="shared" si="0"/>
        <v>1704692.3920764017</v>
      </c>
      <c r="Q32" s="20">
        <f t="shared" si="1"/>
        <v>3813540.87416525</v>
      </c>
      <c r="R32" s="23"/>
    </row>
    <row r="33" spans="2:18" ht="9">
      <c r="B33" s="22">
        <f t="shared" si="2"/>
        <v>2021</v>
      </c>
      <c r="C33" s="37">
        <f>'[2]Hoja4'!E35*Hoja2!F33</f>
        <v>140302.86765244545</v>
      </c>
      <c r="D33" s="20">
        <f>'[2]Hoja4'!G35*Hoja2!F33</f>
        <v>91602.69871523298</v>
      </c>
      <c r="E33" s="20">
        <f>'[2]Hoja4'!I35*Hoja2!F33</f>
        <v>471927.8275582256</v>
      </c>
      <c r="F33" s="20">
        <f>'[2]Hoja4'!L359+'[2]Hoja4'!M359+'[2]Hoja4'!N359</f>
        <v>703833.3939259041</v>
      </c>
      <c r="G33" s="20">
        <f>'[2]Hoja4'!AI35*Hoja2!F33</f>
        <v>920665.0984796835</v>
      </c>
      <c r="H33" s="20">
        <f>'[2]Hoja4'!P35*Hoja2!F33</f>
        <v>17392.917477575884</v>
      </c>
      <c r="I33" s="20">
        <f>'[2]Hoja4'!R35*Hoja2!F33</f>
        <v>74209.7812376571</v>
      </c>
      <c r="J33" s="20">
        <f>'[2]Hoja4'!T35*Hoja2!F33</f>
        <v>337422.59906497214</v>
      </c>
      <c r="K33" s="20">
        <f>'[2]Hoja4'!U225+H33+I33+J33</f>
        <v>1342825.9914954053</v>
      </c>
      <c r="L33" s="20">
        <f>'[2]Hoja4'!X35*Hoja2!F33</f>
        <v>1091115.689759927</v>
      </c>
      <c r="M33" s="20">
        <f>'[2]Hoja4'!Z35*Hoja2!F33</f>
        <v>131026.64499773832</v>
      </c>
      <c r="N33" s="20">
        <f>'[2]Hoja4'!AB35*Hoja2!F33</f>
        <v>489320.7450358015</v>
      </c>
      <c r="O33" s="20">
        <f>'[2]Hoja4'!AD35*Hoja2!F33</f>
        <v>136824.28415693028</v>
      </c>
      <c r="P33" s="20">
        <f t="shared" si="0"/>
        <v>1848287.3639503974</v>
      </c>
      <c r="Q33" s="20">
        <f t="shared" si="1"/>
        <v>3894946.7493717065</v>
      </c>
      <c r="R33" s="23"/>
    </row>
    <row r="34" spans="2:18" ht="9">
      <c r="B34" s="22">
        <f t="shared" si="2"/>
        <v>2022</v>
      </c>
      <c r="C34" s="37">
        <f>'[2]Hoja4'!E36*Hoja2!F34</f>
        <v>116940.30932614612</v>
      </c>
      <c r="D34" s="20">
        <f>'[2]Hoja4'!G36*Hoja2!F34</f>
        <v>83363.38882655962</v>
      </c>
      <c r="E34" s="20">
        <f>'[2]Hoja4'!I36*Hoja2!F34</f>
        <v>428395.19258093135</v>
      </c>
      <c r="F34" s="20">
        <f>'[2]Hoja4'!L360+'[2]Hoja4'!M360+'[2]Hoja4'!N360</f>
        <v>628698.8907336371</v>
      </c>
      <c r="G34" s="20">
        <f>'[2]Hoja4'!AI36*Hoja2!F34</f>
        <v>898472.0795751426</v>
      </c>
      <c r="H34" s="20">
        <f>'[2]Hoja4'!P36*Hoja2!F34</f>
        <v>17367.37267219992</v>
      </c>
      <c r="I34" s="20">
        <f>'[2]Hoja4'!R36*Hoja2!F34</f>
        <v>71785.14037842634</v>
      </c>
      <c r="J34" s="20">
        <f>'[2]Hoja4'!T36*Hoja2!F34</f>
        <v>347347.4534439984</v>
      </c>
      <c r="K34" s="20">
        <f>'[2]Hoja4'!U226+H34+I34+J34</f>
        <v>1359425.3067922248</v>
      </c>
      <c r="L34" s="20">
        <f>'[2]Hoja4'!X36*Hoja2!F34</f>
        <v>1191401.7653129145</v>
      </c>
      <c r="M34" s="20">
        <f>'[2]Hoja4'!Z36*Hoja2!F34</f>
        <v>138938.98137759935</v>
      </c>
      <c r="N34" s="20">
        <f>'[2]Hoja4'!AB36*Hoja2!F34</f>
        <v>512916.4062523043</v>
      </c>
      <c r="O34" s="20">
        <f>'[2]Hoja4'!AD36*Hoja2!F34</f>
        <v>152832.8795153593</v>
      </c>
      <c r="P34" s="20">
        <f t="shared" si="0"/>
        <v>1996090.0324581773</v>
      </c>
      <c r="Q34" s="20">
        <f t="shared" si="1"/>
        <v>3984214.2299840394</v>
      </c>
      <c r="R34" s="23"/>
    </row>
    <row r="35" spans="2:18" ht="9">
      <c r="B35" s="22">
        <f t="shared" si="2"/>
        <v>2023</v>
      </c>
      <c r="C35" s="37">
        <f>'[2]Hoja4'!E37*Hoja2!F35</f>
        <v>95942.75042937485</v>
      </c>
      <c r="D35" s="20">
        <f>'[2]Hoja4'!G37*Hoja2!F35</f>
        <v>75135.88889047429</v>
      </c>
      <c r="E35" s="20">
        <f>'[2]Hoja4'!I37*Hoja2!F35</f>
        <v>388394.748726144</v>
      </c>
      <c r="F35" s="20">
        <f>'[2]Hoja4'!L361+'[2]Hoja4'!M361+'[2]Hoja4'!N361</f>
        <v>559473.3880459932</v>
      </c>
      <c r="G35" s="20">
        <f>'[2]Hoja4'!AI37*Hoja2!F35</f>
        <v>872732.2478816628</v>
      </c>
      <c r="H35" s="20">
        <f>'[2]Hoja4'!P37*Hoja2!F35</f>
        <v>16183.114530256</v>
      </c>
      <c r="I35" s="20">
        <f>'[2]Hoja4'!R37*Hoja2!F35</f>
        <v>70512.14188182971</v>
      </c>
      <c r="J35" s="20">
        <f>'[2]Hoja4'!T37*Hoja2!F35</f>
        <v>351404.7726569874</v>
      </c>
      <c r="K35" s="20">
        <f>'[2]Hoja4'!U227+H35+I35+J35</f>
        <v>1253567.170248673</v>
      </c>
      <c r="L35" s="20">
        <f>'[2]Hoja4'!X37*Hoja2!F35</f>
        <v>1295805.0991726413</v>
      </c>
      <c r="M35" s="20">
        <f>'[2]Hoja4'!Z37*Hoja2!F35</f>
        <v>146803.96752446514</v>
      </c>
      <c r="N35" s="20">
        <f>'[2]Hoja4'!AB37*Hoja2!F35</f>
        <v>536354.6530027703</v>
      </c>
      <c r="O35" s="20">
        <f>'[2]Hoja4'!AD37*Hoja2!F35</f>
        <v>169922.70256768801</v>
      </c>
      <c r="P35" s="20">
        <f t="shared" si="0"/>
        <v>2148886.422267565</v>
      </c>
      <c r="Q35" s="20">
        <f t="shared" si="1"/>
        <v>3961926.9805622315</v>
      </c>
      <c r="R35" s="23"/>
    </row>
    <row r="36" spans="2:18" ht="9">
      <c r="B36" s="22">
        <f t="shared" si="2"/>
        <v>2024</v>
      </c>
      <c r="C36" s="37">
        <f>'[2]Hoja4'!E38*Hoja2!F36</f>
        <v>78458.2037757363</v>
      </c>
      <c r="D36" s="20">
        <f>'[2]Hoja4'!G38*Hoja2!F36</f>
        <v>66920.23263224566</v>
      </c>
      <c r="E36" s="20">
        <f>'[2]Hoja4'!I38*Hoja2!F36</f>
        <v>349600.5256477662</v>
      </c>
      <c r="F36" s="20">
        <f>'[2]Hoja4'!L362+'[2]Hoja4'!M362+'[2]Hoja4'!N362</f>
        <v>494978.96205574815</v>
      </c>
      <c r="G36" s="20">
        <f>'[2]Hoja4'!AI38*Hoja2!F36</f>
        <v>844579.4877035143</v>
      </c>
      <c r="H36" s="20">
        <f>'[2]Hoja4'!P38*Hoja2!F36</f>
        <v>14999.362486537822</v>
      </c>
      <c r="I36" s="20">
        <f>'[2]Hoja4'!R38*Hoja2!F36</f>
        <v>68074.02974659474</v>
      </c>
      <c r="J36" s="20">
        <f>'[2]Hoja4'!T38*Hoja2!F36</f>
        <v>359984.69967690774</v>
      </c>
      <c r="K36" s="20">
        <f>'[2]Hoja4'!U228+H36+I36+J36</f>
        <v>1266303.8709692406</v>
      </c>
      <c r="L36" s="20">
        <f>'[2]Hoja4'!X38*Hoja2!F36</f>
        <v>1404171.08816281</v>
      </c>
      <c r="M36" s="20">
        <f>'[2]Hoja4'!Z38*Hoja2!F36</f>
        <v>155762.61043712354</v>
      </c>
      <c r="N36" s="20">
        <f>'[2]Hoja4'!AB38*Hoja2!F36</f>
        <v>559591.6004592957</v>
      </c>
      <c r="O36" s="20">
        <f>'[2]Hoja4'!AD38*Hoja2!F36</f>
        <v>188068.92963889733</v>
      </c>
      <c r="P36" s="20">
        <f t="shared" si="0"/>
        <v>2307594.228698127</v>
      </c>
      <c r="Q36" s="20">
        <f t="shared" si="1"/>
        <v>4068877.061723116</v>
      </c>
      <c r="R36" s="23"/>
    </row>
    <row r="37" spans="2:17" ht="9">
      <c r="B37" s="22">
        <f t="shared" si="2"/>
        <v>2025</v>
      </c>
      <c r="C37" s="37">
        <f>'[2]Hoja4'!E39*Hoja2!F37</f>
        <v>63323.8424483461</v>
      </c>
      <c r="D37" s="20">
        <f>'[2]Hoja4'!G39*Hoja2!F37</f>
        <v>61021.15726840624</v>
      </c>
      <c r="E37" s="20">
        <f>'[2]Hoja4'!I39*Hoja2!F37</f>
        <v>314316.5270617907</v>
      </c>
      <c r="F37" s="20">
        <f>'[2]Hoja4'!L363+'[2]Hoja4'!M363+'[2]Hoja4'!N363</f>
        <v>438661.526778543</v>
      </c>
      <c r="G37" s="20">
        <f>'[2]Hoja4'!AI39*Hoja2!F37</f>
        <v>815150.5536987099</v>
      </c>
      <c r="H37" s="20">
        <f>'[2]Hoja4'!P39*Hoja2!F37</f>
        <v>13816.11107963915</v>
      </c>
      <c r="I37" s="20">
        <f>'[2]Hoja4'!R39*Hoja2!F37</f>
        <v>66777.87021825589</v>
      </c>
      <c r="J37" s="20">
        <f>'[2]Hoja4'!T39*Hoja2!F37</f>
        <v>363824.2584304976</v>
      </c>
      <c r="K37" s="20">
        <f>'[2]Hoja4'!U229+H37+I37+J37</f>
        <v>1275261.5929283928</v>
      </c>
      <c r="L37" s="20">
        <f>'[2]Hoja4'!X39*Hoja2!F37</f>
        <v>1516318.1909903965</v>
      </c>
      <c r="M37" s="20">
        <f>'[2]Hoja4'!Z39*Hoja2!F37</f>
        <v>163490.64777572994</v>
      </c>
      <c r="N37" s="20">
        <f>'[2]Hoja4'!AB39*Hoja2!F37</f>
        <v>583730.693114754</v>
      </c>
      <c r="O37" s="20">
        <f>'[2]Hoja4'!AD39*Hoja2!F37</f>
        <v>207241.66619458725</v>
      </c>
      <c r="P37" s="20">
        <f t="shared" si="0"/>
        <v>2470781.1980754677</v>
      </c>
      <c r="Q37" s="20">
        <f t="shared" si="1"/>
        <v>4184704.3177824034</v>
      </c>
    </row>
    <row r="38" spans="2:17" ht="9">
      <c r="B38" s="22">
        <f t="shared" si="2"/>
        <v>2026</v>
      </c>
      <c r="C38" s="37">
        <f>'[2]Hoja4'!E40*Hoja2!F38</f>
        <v>50544.59214443742</v>
      </c>
      <c r="D38" s="20">
        <f>'[2]Hoja4'!G40*Hoja2!F38</f>
        <v>53990.814336103605</v>
      </c>
      <c r="E38" s="20">
        <f>'[2]Hoja4'!I40*Hoja2!F38</f>
        <v>280292.7382555166</v>
      </c>
      <c r="F38" s="20">
        <f>'[2]Hoja4'!L364+'[2]Hoja4'!M364+'[2]Hoja4'!N364</f>
        <v>384828.1447360576</v>
      </c>
      <c r="G38" s="20">
        <f>'[2]Hoja4'!AI40*Hoja2!F38</f>
        <v>783441.17823878</v>
      </c>
      <c r="H38" s="20">
        <f>'[2]Hoja4'!P40*Hoja2!F38</f>
        <v>13784.888766664752</v>
      </c>
      <c r="I38" s="20">
        <f>'[2]Hoja4'!R40*Hoja2!F38</f>
        <v>64329.48091110217</v>
      </c>
      <c r="J38" s="20">
        <f>'[2]Hoja4'!T40*Hoja2!F38</f>
        <v>364150.8115860605</v>
      </c>
      <c r="K38" s="20">
        <f>'[2]Hoja4'!U230+H38+I38+J38</f>
        <v>1280558.7293866277</v>
      </c>
      <c r="L38" s="20">
        <f>'[2]Hoja4'!X40*Hoja2!F38</f>
        <v>1632360.5781192174</v>
      </c>
      <c r="M38" s="20">
        <f>'[2]Hoja4'!Z40*Hoja2!F38</f>
        <v>172311.1095833094</v>
      </c>
      <c r="N38" s="20">
        <f>'[2]Hoja4'!AB40*Hoja2!F38</f>
        <v>606535.1057332491</v>
      </c>
      <c r="O38" s="20">
        <f>'[2]Hoja4'!AD40*Hoja2!F38</f>
        <v>227450.6646499684</v>
      </c>
      <c r="P38" s="20">
        <f t="shared" si="0"/>
        <v>2638657.458085744</v>
      </c>
      <c r="Q38" s="20">
        <f t="shared" si="1"/>
        <v>4304044.332208429</v>
      </c>
    </row>
    <row r="39" spans="2:17" ht="9">
      <c r="B39" s="22">
        <f t="shared" si="2"/>
        <v>2027</v>
      </c>
      <c r="C39" s="37">
        <f>'[2]Hoja4'!E41*Hoja2!F39</f>
        <v>40107.720829083664</v>
      </c>
      <c r="D39" s="20">
        <f>'[2]Hoja4'!G41*Hoja2!F39</f>
        <v>48129.26499490039</v>
      </c>
      <c r="E39" s="20">
        <f>'[2]Hoja4'!I41*Hoja2!F39</f>
        <v>250959.73890198063</v>
      </c>
      <c r="F39" s="20">
        <f>'[2]Hoja4'!L365+'[2]Hoja4'!M365+'[2]Hoja4'!N365</f>
        <v>339196.7247259647</v>
      </c>
      <c r="G39" s="20">
        <f>'[2]Hoja4'!AI41*Hoja2!F39</f>
        <v>750587.3469442799</v>
      </c>
      <c r="H39" s="20">
        <f>'[2]Hoja4'!P41*Hoja2!F39</f>
        <v>12605.283689140579</v>
      </c>
      <c r="I39" s="20">
        <f>'[2]Hoja4'!R41*Hoja2!F39</f>
        <v>61880.48356487194</v>
      </c>
      <c r="J39" s="20">
        <f>'[2]Hoja4'!T41*Hoja2!F39</f>
        <v>363261.3572234149</v>
      </c>
      <c r="K39" s="20">
        <f>'[2]Hoja4'!U231+H39+I39+J39</f>
        <v>1162573.8553006272</v>
      </c>
      <c r="L39" s="20">
        <f>'[2]Hoja4'!X41*Hoja2!F39</f>
        <v>1750988.4979097096</v>
      </c>
      <c r="M39" s="20">
        <f>'[2]Hoja4'!Z41*Hoja2!F39</f>
        <v>181057.71117129194</v>
      </c>
      <c r="N39" s="20">
        <f>'[2]Hoja4'!AB41*Hoja2!F39</f>
        <v>629118.2495761979</v>
      </c>
      <c r="O39" s="20">
        <f>'[2]Hoja4'!AD41*Hoja2!F39</f>
        <v>248667.86914031868</v>
      </c>
      <c r="P39" s="20">
        <f t="shared" si="0"/>
        <v>2809832.327797518</v>
      </c>
      <c r="Q39" s="20">
        <f t="shared" si="1"/>
        <v>4311602.90782411</v>
      </c>
    </row>
    <row r="40" spans="2:17" ht="9">
      <c r="B40" s="22">
        <f t="shared" si="2"/>
        <v>2028</v>
      </c>
      <c r="C40" s="37">
        <f>'[2]Hoja4'!E42*Hoja2!F40</f>
        <v>30860.24550433999</v>
      </c>
      <c r="D40" s="20">
        <f>'[2]Hoja4'!G42*Hoja2!F40</f>
        <v>43432.938117219244</v>
      </c>
      <c r="E40" s="20">
        <f>'[2]Hoja4'!I42*Hoja2!F40</f>
        <v>222879.55086467773</v>
      </c>
      <c r="F40" s="20">
        <f>'[2]Hoja4'!L366+'[2]Hoja4'!M366+'[2]Hoja4'!N366</f>
        <v>297172.73448623694</v>
      </c>
      <c r="G40" s="20">
        <f>'[2]Hoja4'!AI42*Hoja2!F40</f>
        <v>716643.4789341175</v>
      </c>
      <c r="H40" s="20">
        <f>'[2]Hoja4'!P42*Hoja2!F40</f>
        <v>11429.720557162958</v>
      </c>
      <c r="I40" s="20">
        <f>'[2]Hoja4'!R42*Hoja2!F40</f>
        <v>59434.54689724739</v>
      </c>
      <c r="J40" s="20">
        <f>'[2]Hoja4'!T42*Hoja2!F40</f>
        <v>358893.2254949169</v>
      </c>
      <c r="K40" s="20">
        <f>'[2]Hoja4'!U232+H40+I40+J40</f>
        <v>1160733.8414621272</v>
      </c>
      <c r="L40" s="20">
        <f>'[2]Hoja4'!X42*Hoja2!F40</f>
        <v>1874474.1713747252</v>
      </c>
      <c r="M40" s="20">
        <f>'[2]Hoja4'!Z42*Hoja2!F40</f>
        <v>188590.38919318884</v>
      </c>
      <c r="N40" s="20">
        <f>'[2]Hoja4'!AB42*Hoja2!F40</f>
        <v>651494.0717582887</v>
      </c>
      <c r="O40" s="20">
        <f>'[2]Hoja4'!AD42*Hoja2!F40</f>
        <v>270884.37720476213</v>
      </c>
      <c r="P40" s="20">
        <f t="shared" si="0"/>
        <v>2985443.009530965</v>
      </c>
      <c r="Q40" s="20">
        <f t="shared" si="1"/>
        <v>4443349.585479328</v>
      </c>
    </row>
    <row r="41" spans="2:17" ht="9">
      <c r="B41" s="22">
        <f t="shared" si="2"/>
        <v>2029</v>
      </c>
      <c r="C41" s="37">
        <f>'[2]Hoja4'!E43*Hoja2!F41</f>
        <v>23933.3770972033</v>
      </c>
      <c r="D41" s="20">
        <f>'[2]Hoja4'!G43*Hoja2!F41</f>
        <v>38749.27720499582</v>
      </c>
      <c r="E41" s="20">
        <f>'[2]Hoja4'!I43*Hoja2!F41</f>
        <v>198305.1245196845</v>
      </c>
      <c r="F41" s="20">
        <f>'[2]Hoja4'!L367+'[2]Hoja4'!M367+'[2]Hoja4'!N367</f>
        <v>260987.7788218836</v>
      </c>
      <c r="G41" s="20">
        <f>'[2]Hoja4'!AI43*Hoja2!F41</f>
        <v>681531.4049584558</v>
      </c>
      <c r="H41" s="20">
        <f>'[2]Hoja4'!P43*Hoja2!F41</f>
        <v>10257.161613087128</v>
      </c>
      <c r="I41" s="20">
        <f>'[2]Hoja4'!R43*Hoja2!F41</f>
        <v>56984.23118381738</v>
      </c>
      <c r="J41" s="20">
        <f>'[2]Hoja4'!T43*Hoja2!F41</f>
        <v>353302.2333396677</v>
      </c>
      <c r="K41" s="20">
        <f>'[2]Hoja4'!U233+H41+I41+J41</f>
        <v>1157486.497498172</v>
      </c>
      <c r="L41" s="20">
        <f>'[2]Hoja4'!X43*Hoja2!F41</f>
        <v>2001286.1991756666</v>
      </c>
      <c r="M41" s="20">
        <f>'[2]Hoja4'!Z43*Hoja2!F41</f>
        <v>197165.43989600815</v>
      </c>
      <c r="N41" s="20">
        <f>'[2]Hoja4'!AB43*Hoja2!F41</f>
        <v>673553.6125927215</v>
      </c>
      <c r="O41" s="20">
        <f>'[2]Hoja4'!AD43*Hoja2!F41</f>
        <v>294038.63290849765</v>
      </c>
      <c r="P41" s="20">
        <f t="shared" si="0"/>
        <v>3166043.8845728934</v>
      </c>
      <c r="Q41" s="20">
        <f t="shared" si="1"/>
        <v>4584518.1608929485</v>
      </c>
    </row>
    <row r="42" spans="2:17" ht="9">
      <c r="B42" s="22">
        <f t="shared" si="2"/>
        <v>2030</v>
      </c>
      <c r="C42" s="37">
        <f>'[2]Hoja4'!E44*Hoja2!F42</f>
        <v>18176.284647577093</v>
      </c>
      <c r="D42" s="20">
        <f>'[2]Hoja4'!G44*Hoja2!F42</f>
        <v>34080.53371420705</v>
      </c>
      <c r="E42" s="20">
        <f>'[2]Hoja4'!I44*Hoja2!F42</f>
        <v>176082.7575234031</v>
      </c>
      <c r="F42" s="20">
        <f>'[2]Hoja4'!L368+'[2]Hoja4'!M368+'[2]Hoja4'!N368</f>
        <v>228339.57588518725</v>
      </c>
      <c r="G42" s="20">
        <f>'[2]Hoja4'!AI44*Hoja2!F42</f>
        <v>645258.1049889869</v>
      </c>
      <c r="H42" s="20">
        <f>'[2]Hoja4'!P44*Hoja2!F42</f>
        <v>10224.160114262115</v>
      </c>
      <c r="I42" s="20">
        <f>'[2]Hoja4'!R44*Hoja2!F42</f>
        <v>54528.853942731286</v>
      </c>
      <c r="J42" s="20">
        <f>'[2]Hoja4'!T44*Hoja2!F42</f>
        <v>346485.42609443836</v>
      </c>
      <c r="K42" s="20">
        <f>'[2]Hoja4'!U234+H42+I42+J42</f>
        <v>1030140.9324014317</v>
      </c>
      <c r="L42" s="20">
        <f>'[2]Hoja4'!X44*Hoja2!F42</f>
        <v>2133441.4105093614</v>
      </c>
      <c r="M42" s="20">
        <f>'[2]Hoja4'!Z44*Hoja2!F42</f>
        <v>205619.2200757159</v>
      </c>
      <c r="N42" s="20">
        <f>'[2]Hoja4'!AB44*Hoja2!F42</f>
        <v>694106.8699793502</v>
      </c>
      <c r="O42" s="20">
        <f>'[2]Hoja4'!AD44*Hoja2!F42</f>
        <v>318084.9813325991</v>
      </c>
      <c r="P42" s="20">
        <f t="shared" si="0"/>
        <v>3351252.4818970268</v>
      </c>
      <c r="Q42" s="20">
        <f t="shared" si="1"/>
        <v>4609732.990183646</v>
      </c>
    </row>
    <row r="43" spans="2:17" ht="9">
      <c r="B43" s="22">
        <f t="shared" si="2"/>
        <v>2031</v>
      </c>
      <c r="C43" s="37">
        <f>'[2]Hoja4'!E45*Hoja2!F43</f>
        <v>13586.54443742533</v>
      </c>
      <c r="D43" s="20">
        <f>'[2]Hoja4'!G45*Hoja2!F43</f>
        <v>30569.72498420699</v>
      </c>
      <c r="E43" s="20">
        <f>'[2]Hoja4'!I45*Hoja2!F43</f>
        <v>155113.04899393918</v>
      </c>
      <c r="F43" s="20">
        <f>'[2]Hoja4'!L369+'[2]Hoja4'!M369+'[2]Hoja4'!N369</f>
        <v>199269.3184155715</v>
      </c>
      <c r="G43" s="20">
        <f>'[2]Hoja4'!AI45*Hoja2!F43</f>
        <v>609130.0756112356</v>
      </c>
      <c r="H43" s="20">
        <f>'[2]Hoja4'!P45*Hoja2!F43</f>
        <v>9057.696291616885</v>
      </c>
      <c r="I43" s="20">
        <f>'[2]Hoja4'!R45*Hoja2!F43</f>
        <v>52081.753676797096</v>
      </c>
      <c r="J43" s="20">
        <f>'[2]Hoja4'!T45*Hoja2!F43</f>
        <v>336266.9748262769</v>
      </c>
      <c r="K43" s="20">
        <f>'[2]Hoja4'!U235+H43+I43+J43</f>
        <v>1020972.203870691</v>
      </c>
      <c r="L43" s="20">
        <f>'[2]Hoja4'!X45*Hoja2!F43</f>
        <v>2267820.709013578</v>
      </c>
      <c r="M43" s="20">
        <f>'[2]Hoja4'!Z45*Hoja2!F43</f>
        <v>215120.28692590108</v>
      </c>
      <c r="N43" s="20">
        <f>'[2]Hoja4'!AB45*Hoja2!F43</f>
        <v>715558.007037734</v>
      </c>
      <c r="O43" s="20">
        <f>'[2]Hoja4'!AD45*Hoja2!F43</f>
        <v>343060.24704498955</v>
      </c>
      <c r="P43" s="20">
        <f t="shared" si="0"/>
        <v>3541559.2500222027</v>
      </c>
      <c r="Q43" s="20">
        <f t="shared" si="1"/>
        <v>4761800.772308465</v>
      </c>
    </row>
    <row r="44" spans="2:17" ht="9">
      <c r="B44" s="22">
        <f t="shared" si="2"/>
        <v>2032</v>
      </c>
      <c r="C44" s="37">
        <f>'[2]Hoja4'!E46*Hoja2!F44</f>
        <v>10155.747458658043</v>
      </c>
      <c r="D44" s="20">
        <f>'[2]Hoja4'!G46*Hoja2!F44</f>
        <v>27081.993223088113</v>
      </c>
      <c r="E44" s="20">
        <f>'[2]Hoja4'!I46*Hoja2!F44</f>
        <v>137666.79888403125</v>
      </c>
      <c r="F44" s="20">
        <f>'[2]Hoja4'!L370+'[2]Hoja4'!M370+'[2]Hoja4'!N370</f>
        <v>174904.5395657774</v>
      </c>
      <c r="G44" s="20">
        <f>'[2]Hoja4'!AI46*Hoja2!F44</f>
        <v>573235.5232220318</v>
      </c>
      <c r="H44" s="20">
        <f>'[2]Hoja4'!P46*Hoja2!F44</f>
        <v>7898.914690067367</v>
      </c>
      <c r="I44" s="20">
        <f>'[2]Hoja4'!R46*Hoja2!F44</f>
        <v>48521.904524699545</v>
      </c>
      <c r="J44" s="20">
        <f>'[2]Hoja4'!T46*Hoja2!F44</f>
        <v>326112.3350613527</v>
      </c>
      <c r="K44" s="20">
        <f>'[2]Hoja4'!U236+H44+I44+J44</f>
        <v>1010666.1345941196</v>
      </c>
      <c r="L44" s="20">
        <f>'[2]Hoja4'!X46*Hoja2!F44</f>
        <v>2406912.1477019563</v>
      </c>
      <c r="M44" s="20">
        <f>'[2]Hoja4'!Z46*Hoja2!F44</f>
        <v>223426.44409047696</v>
      </c>
      <c r="N44" s="20">
        <f>'[2]Hoja4'!AB46*Hoja2!F44</f>
        <v>735727.4825605605</v>
      </c>
      <c r="O44" s="20">
        <f>'[2]Hoja4'!AD46*Hoja2!F44</f>
        <v>368992.15766457556</v>
      </c>
      <c r="P44" s="20">
        <f aca="true" t="shared" si="3" ref="P44:P75">L44+M44+N44+O44</f>
        <v>3735058.2320175697</v>
      </c>
      <c r="Q44" s="20">
        <f aca="true" t="shared" si="4" ref="Q44:Q75">F44+K44+P44</f>
        <v>4920628.906177467</v>
      </c>
    </row>
    <row r="45" spans="2:17" ht="9">
      <c r="B45" s="22">
        <f aca="true" t="shared" si="5" ref="B45:B62">1+B44</f>
        <v>2033</v>
      </c>
      <c r="C45" s="37">
        <f>'[2]Hoja4'!E47*Hoja2!F45</f>
        <v>7869.728357010309</v>
      </c>
      <c r="D45" s="20">
        <f>'[2]Hoja4'!G47*Hoja2!F45</f>
        <v>23609.18507103093</v>
      </c>
      <c r="E45" s="20">
        <f>'[2]Hoja4'!I47*Hoja2!F45</f>
        <v>122542.91298773196</v>
      </c>
      <c r="F45" s="20">
        <f>'[2]Hoja4'!L371+'[2]Hoja4'!M371+'[2]Hoja4'!N371</f>
        <v>154021.8264157732</v>
      </c>
      <c r="G45" s="20">
        <f>'[2]Hoja4'!AI47*Hoja2!F45</f>
        <v>537390.0220929898</v>
      </c>
      <c r="H45" s="20">
        <f>'[2]Hoja4'!P47*Hoja2!F45</f>
        <v>7869.728357010309</v>
      </c>
      <c r="I45" s="20">
        <f>'[2]Hoja4'!R47*Hoja2!F45</f>
        <v>46094.123233917526</v>
      </c>
      <c r="J45" s="20">
        <f>'[2]Hoja4'!T47*Hoja2!F45</f>
        <v>313664.8873722681</v>
      </c>
      <c r="K45" s="20">
        <f>'[2]Hoja4'!U237+H45+I45+J45</f>
        <v>873629.7873807959</v>
      </c>
      <c r="L45" s="20">
        <f>'[2]Hoja4'!X47*Hoja2!F45</f>
        <v>2549791.9876713404</v>
      </c>
      <c r="M45" s="20">
        <f>'[2]Hoja4'!Z47*Hoja2!F45</f>
        <v>232719.10998587628</v>
      </c>
      <c r="N45" s="20">
        <f>'[2]Hoja4'!AB47*Hoja2!F45</f>
        <v>754369.6753648454</v>
      </c>
      <c r="O45" s="20">
        <f>'[2]Hoja4'!AD47*Hoja2!F45</f>
        <v>395734.9116668041</v>
      </c>
      <c r="P45" s="20">
        <f t="shared" si="3"/>
        <v>3932615.684688866</v>
      </c>
      <c r="Q45" s="20">
        <f t="shared" si="4"/>
        <v>4960267.298485436</v>
      </c>
    </row>
    <row r="46" spans="2:17" ht="9">
      <c r="B46" s="22">
        <f t="shared" si="5"/>
        <v>2034</v>
      </c>
      <c r="C46" s="37">
        <f>'[2]Hoja4'!E48*Hoja2!F46</f>
        <v>5598.170646680151</v>
      </c>
      <c r="D46" s="20">
        <f>'[2]Hoja4'!G48*Hoja2!F46</f>
        <v>21273.04845738457</v>
      </c>
      <c r="E46" s="20">
        <f>'[2]Hoja4'!I48*Hoja2!F46</f>
        <v>108604.51054559492</v>
      </c>
      <c r="F46" s="20">
        <f>'[2]Hoja4'!L372+'[2]Hoja4'!M372+'[2]Hoja4'!N372</f>
        <v>135475.72964965965</v>
      </c>
      <c r="G46" s="20">
        <f>'[2]Hoja4'!AI48*Hoja2!F46</f>
        <v>502715.72407187754</v>
      </c>
      <c r="H46" s="20">
        <f>'[2]Hoja4'!P48*Hoja2!F46</f>
        <v>6717.804776016181</v>
      </c>
      <c r="I46" s="20">
        <f>'[2]Hoja4'!R48*Hoja2!F46</f>
        <v>42546.09691476914</v>
      </c>
      <c r="J46" s="20">
        <f>'[2]Hoja4'!T48*Hoja2!F46</f>
        <v>301181.58079139213</v>
      </c>
      <c r="K46" s="20">
        <f>'[2]Hoja4'!U238+H46+I46+J46</f>
        <v>859699.8698693773</v>
      </c>
      <c r="L46" s="20">
        <f>'[2]Hoja4'!X48*Hoja2!F46</f>
        <v>2699437.8858291684</v>
      </c>
      <c r="M46" s="20">
        <f>'[2]Hoja4'!Z48*Hoja2!F46</f>
        <v>240721.33780724645</v>
      </c>
      <c r="N46" s="20">
        <f>'[2]Hoja4'!AB48*Hoja2!F46</f>
        <v>773667.1833711969</v>
      </c>
      <c r="O46" s="20">
        <f>'[2]Hoja4'!AD48*Hoja2!F46</f>
        <v>423221.70088901935</v>
      </c>
      <c r="P46" s="20">
        <f t="shared" si="3"/>
        <v>4137048.107896631</v>
      </c>
      <c r="Q46" s="20">
        <f t="shared" si="4"/>
        <v>5132223.707415668</v>
      </c>
    </row>
    <row r="47" spans="2:17" ht="9">
      <c r="B47" s="22">
        <f t="shared" si="5"/>
        <v>2035</v>
      </c>
      <c r="C47" s="37">
        <f>'[2]Hoja4'!E49*Hoja2!F47</f>
        <v>4457.651634464752</v>
      </c>
      <c r="D47" s="20">
        <f>'[2]Hoja4'!G49*Hoja2!F47</f>
        <v>18945.019446475195</v>
      </c>
      <c r="E47" s="20">
        <f>'[2]Hoja4'!I49*Hoja2!F47</f>
        <v>96953.92304960836</v>
      </c>
      <c r="F47" s="20">
        <f>'[2]Hoja4'!L373+'[2]Hoja4'!M373+'[2]Hoja4'!N373</f>
        <v>120356.5941305483</v>
      </c>
      <c r="G47" s="20">
        <f>'[2]Hoja4'!AI49*Hoja2!F47</f>
        <v>466939.0087101828</v>
      </c>
      <c r="H47" s="20">
        <f>'[2]Hoja4'!P49*Hoja2!F47</f>
        <v>5572.06454308094</v>
      </c>
      <c r="I47" s="20">
        <f>'[2]Hoja4'!R49*Hoja2!F47</f>
        <v>40118.864710182774</v>
      </c>
      <c r="J47" s="20">
        <f>'[2]Hoja4'!T49*Hoja2!F47</f>
        <v>287518.5304229765</v>
      </c>
      <c r="K47" s="20">
        <f>'[2]Hoja4'!U239+H47+I47+J47</f>
        <v>845393.6324762402</v>
      </c>
      <c r="L47" s="20">
        <f>'[2]Hoja4'!X49*Hoja2!F47</f>
        <v>2857354.697691906</v>
      </c>
      <c r="M47" s="20">
        <f>'[2]Hoja4'!Z49*Hoja2!F47</f>
        <v>249628.49153002613</v>
      </c>
      <c r="N47" s="20">
        <f>'[2]Hoja4'!AB49*Hoja2!F47</f>
        <v>791233.1651174935</v>
      </c>
      <c r="O47" s="20">
        <f>'[2]Hoja4'!AD49*Hoja2!F47</f>
        <v>450222.81508094</v>
      </c>
      <c r="P47" s="20">
        <f t="shared" si="3"/>
        <v>4348439.169420365</v>
      </c>
      <c r="Q47" s="20">
        <f t="shared" si="4"/>
        <v>5314189.396027153</v>
      </c>
    </row>
    <row r="48" spans="2:17" ht="9">
      <c r="B48" s="22">
        <f t="shared" si="5"/>
        <v>2036</v>
      </c>
      <c r="C48" s="37">
        <f>'[2]Hoja4'!E50*Hoja2!F48</f>
        <v>2221.2611151259925</v>
      </c>
      <c r="D48" s="20">
        <f>'[2]Hoja4'!G50*Hoja2!F48</f>
        <v>16659.458363444945</v>
      </c>
      <c r="E48" s="20">
        <f>'[2]Hoja4'!I50*Hoja2!F48</f>
        <v>86629.1834899137</v>
      </c>
      <c r="F48" s="20">
        <f>'[2]Hoja4'!L374+'[2]Hoja4'!M374+'[2]Hoja4'!N374</f>
        <v>105509.90296848465</v>
      </c>
      <c r="G48" s="20">
        <f>'[2]Hoja4'!AI50*Hoja2!F48</f>
        <v>434256.5480071315</v>
      </c>
      <c r="H48" s="20">
        <f>'[2]Hoja4'!P50*Hoja2!F48</f>
        <v>5553.152787814982</v>
      </c>
      <c r="I48" s="20">
        <f>'[2]Hoja4'!R50*Hoja2!F48</f>
        <v>36650.80839957888</v>
      </c>
      <c r="J48" s="20">
        <f>'[2]Hoja4'!T50*Hoja2!F48</f>
        <v>273215.11716049706</v>
      </c>
      <c r="K48" s="20">
        <f>'[2]Hoja4'!U240+H48+I48+J48</f>
        <v>701518.685379091</v>
      </c>
      <c r="L48" s="20">
        <f>'[2]Hoja4'!X50*Hoja2!F48</f>
        <v>3029800.161031854</v>
      </c>
      <c r="M48" s="20">
        <f>'[2]Hoja4'!Z50*Hoja2!F48</f>
        <v>258776.91991217813</v>
      </c>
      <c r="N48" s="20">
        <f>'[2]Hoja4'!AB50*Hoja2!F48</f>
        <v>808539.0459058613</v>
      </c>
      <c r="O48" s="20">
        <f>'[2]Hoja4'!AD50*Hoja2!F48</f>
        <v>479792.40086721437</v>
      </c>
      <c r="P48" s="20">
        <f t="shared" si="3"/>
        <v>4576908.527717108</v>
      </c>
      <c r="Q48" s="20">
        <f t="shared" si="4"/>
        <v>5383937.1160646835</v>
      </c>
    </row>
    <row r="49" spans="2:17" ht="9">
      <c r="B49" s="22">
        <f t="shared" si="5"/>
        <v>2037</v>
      </c>
      <c r="C49" s="37">
        <f>'[2]Hoja4'!E51*Hoja2!F49</f>
        <v>2220.121559289087</v>
      </c>
      <c r="D49" s="20">
        <f>'[2]Hoja4'!G51*Hoja2!F49</f>
        <v>14430.790135379066</v>
      </c>
      <c r="E49" s="20">
        <f>'[2]Hoja4'!I51*Hoja2!F49</f>
        <v>77704.25457511804</v>
      </c>
      <c r="F49" s="20">
        <f>'[2]Hoja4'!L375+'[2]Hoja4'!M375+'[2]Hoja4'!N375</f>
        <v>94355.16626978619</v>
      </c>
      <c r="G49" s="20">
        <f>'[2]Hoja4'!AI51*Hoja2!F49</f>
        <v>402952.0630109693</v>
      </c>
      <c r="H49" s="20">
        <f>'[2]Hoja4'!P51*Hoja2!F49</f>
        <v>4440.243118578174</v>
      </c>
      <c r="I49" s="20">
        <f>'[2]Hoja4'!R51*Hoja2!F49</f>
        <v>34411.884168980854</v>
      </c>
      <c r="J49" s="20">
        <f>'[2]Hoja4'!T51*Hoja2!F49</f>
        <v>259754.22243682318</v>
      </c>
      <c r="K49" s="20">
        <f>'[2]Hoja4'!U241+H49+I49+J49</f>
        <v>686472.6867399821</v>
      </c>
      <c r="L49" s="20">
        <f>'[2]Hoja4'!X51*Hoja2!F49</f>
        <v>3221396.3825284652</v>
      </c>
      <c r="M49" s="20">
        <f>'[2]Hoja4'!Z51*Hoja2!F49</f>
        <v>267524.647894335</v>
      </c>
      <c r="N49" s="20">
        <f>'[2]Hoja4'!AB51*Hoja2!F49</f>
        <v>828105.3416148296</v>
      </c>
      <c r="O49" s="20">
        <f>'[2]Hoja4'!AD51*Hoja2!F49</f>
        <v>510627.95863649005</v>
      </c>
      <c r="P49" s="20">
        <f t="shared" si="3"/>
        <v>4827654.330674119</v>
      </c>
      <c r="Q49" s="20">
        <f t="shared" si="4"/>
        <v>5608482.183683887</v>
      </c>
    </row>
    <row r="50" spans="2:17" ht="9">
      <c r="B50" s="22">
        <f t="shared" si="5"/>
        <v>2038</v>
      </c>
      <c r="C50" s="37">
        <f>'[2]Hoja4'!E52*Hoja2!F50</f>
        <v>1109.0078719760784</v>
      </c>
      <c r="D50" s="20">
        <f>'[2]Hoja4'!G52*Hoja2!F50</f>
        <v>12199.086591736865</v>
      </c>
      <c r="E50" s="20">
        <f>'[2]Hoja4'!I52*Hoja2!F50</f>
        <v>69867.49593449295</v>
      </c>
      <c r="F50" s="20">
        <f>'[2]Hoja4'!L376+'[2]Hoja4'!M376+'[2]Hoja4'!N376</f>
        <v>83175.5903982059</v>
      </c>
      <c r="G50" s="20">
        <f>'[2]Hoja4'!AI52*Hoja2!F50</f>
        <v>371517.6371119863</v>
      </c>
      <c r="H50" s="20">
        <f>'[2]Hoja4'!P52*Hoja2!F50</f>
        <v>4436.0314879043135</v>
      </c>
      <c r="I50" s="20">
        <f>'[2]Hoja4'!R52*Hoja2!F50</f>
        <v>32161.228287306276</v>
      </c>
      <c r="J50" s="20">
        <f>'[2]Hoja4'!T52*Hoja2!F50</f>
        <v>246199.74757868942</v>
      </c>
      <c r="K50" s="20">
        <f>'[2]Hoja4'!U242+H50+I50+J50</f>
        <v>672225.1215983</v>
      </c>
      <c r="L50" s="20">
        <f>'[2]Hoja4'!X52*Hoja2!F50</f>
        <v>3421289.285046202</v>
      </c>
      <c r="M50" s="20">
        <f>'[2]Hoja4'!Z52*Hoja2!F50</f>
        <v>277251.9679940196</v>
      </c>
      <c r="N50" s="20">
        <f>'[2]Hoja4'!AB52*Hoja2!F50</f>
        <v>846173.0063177479</v>
      </c>
      <c r="O50" s="20">
        <f>'[2]Hoja4'!AD52*Hoja2!F50</f>
        <v>542304.8493963024</v>
      </c>
      <c r="P50" s="20">
        <f t="shared" si="3"/>
        <v>5087019.108754272</v>
      </c>
      <c r="Q50" s="20">
        <f t="shared" si="4"/>
        <v>5842419.820750778</v>
      </c>
    </row>
    <row r="51" spans="2:17" ht="9">
      <c r="B51" s="22">
        <f t="shared" si="5"/>
        <v>2039</v>
      </c>
      <c r="C51" s="37">
        <f>'[2]Hoja4'!E53*Hoja2!F51</f>
        <v>1107.261513682421</v>
      </c>
      <c r="D51" s="20">
        <f>'[2]Hoja4'!G53*Hoja2!F51</f>
        <v>11072.61513682421</v>
      </c>
      <c r="E51" s="20">
        <f>'[2]Hoja4'!I53*Hoja2!F51</f>
        <v>63113.906279897994</v>
      </c>
      <c r="F51" s="20">
        <f>'[2]Hoja4'!L377+'[2]Hoja4'!M377+'[2]Hoja4'!N377</f>
        <v>75293.78293040462</v>
      </c>
      <c r="G51" s="20">
        <f>'[2]Hoja4'!AI53*Hoja2!F51</f>
        <v>342143.8077278681</v>
      </c>
      <c r="H51" s="20">
        <f>'[2]Hoja4'!P53*Hoja2!F51</f>
        <v>3321.7845410472632</v>
      </c>
      <c r="I51" s="20">
        <f>'[2]Hoja4'!R53*Hoja2!F51</f>
        <v>28788.799355742944</v>
      </c>
      <c r="J51" s="20">
        <f>'[2]Hoja4'!T53*Hoja2!F51</f>
        <v>231417.65635962598</v>
      </c>
      <c r="K51" s="20">
        <f>'[2]Hoja4'!U243+H51+I51+J51</f>
        <v>654302.9736652161</v>
      </c>
      <c r="L51" s="20">
        <f>'[2]Hoja4'!X53*Hoja2!F51</f>
        <v>3626281.4573099287</v>
      </c>
      <c r="M51" s="20">
        <f>'[2]Hoja4'!Z53*Hoja2!F51</f>
        <v>285673.4705300646</v>
      </c>
      <c r="N51" s="20">
        <f>'[2]Hoja4'!AB53*Hoja2!F51</f>
        <v>863663.9806722885</v>
      </c>
      <c r="O51" s="20">
        <f>'[2]Hoja4'!AD53*Hoja2!F51</f>
        <v>574668.7256011765</v>
      </c>
      <c r="P51" s="20">
        <f t="shared" si="3"/>
        <v>5350287.634113459</v>
      </c>
      <c r="Q51" s="20">
        <f t="shared" si="4"/>
        <v>6079884.39070908</v>
      </c>
    </row>
    <row r="52" spans="2:17" ht="9">
      <c r="B52" s="22">
        <f t="shared" si="5"/>
        <v>2040</v>
      </c>
      <c r="C52" s="37">
        <f>'[2]Hoja4'!E54*Hoja2!F52</f>
        <v>1105.4582076669205</v>
      </c>
      <c r="D52" s="20">
        <f>'[2]Hoja4'!G54*Hoja2!F52</f>
        <v>9949.123869002286</v>
      </c>
      <c r="E52" s="20">
        <f>'[2]Hoja4'!I54*Hoja2!F52</f>
        <v>57483.82679867987</v>
      </c>
      <c r="F52" s="20">
        <f>'[2]Hoja4'!L378+'[2]Hoja4'!M378+'[2]Hoja4'!N378</f>
        <v>68538.40887534908</v>
      </c>
      <c r="G52" s="20">
        <f>'[2]Hoja4'!AI54*Hoja2!F52</f>
        <v>313950.13097740547</v>
      </c>
      <c r="H52" s="20">
        <f>'[2]Hoja4'!P54*Hoja2!F52</f>
        <v>3316.374623000762</v>
      </c>
      <c r="I52" s="20">
        <f>'[2]Hoja4'!R54*Hoja2!F52</f>
        <v>26530.996984006095</v>
      </c>
      <c r="J52" s="20">
        <f>'[2]Hoja4'!T54*Hoja2!F52</f>
        <v>217775.26691038336</v>
      </c>
      <c r="K52" s="20">
        <f>'[2]Hoja4'!U244+H52+I52+J52</f>
        <v>508886.6313173902</v>
      </c>
      <c r="L52" s="20">
        <f>'[2]Hoja4'!X54*Hoja2!F52</f>
        <v>3835939.9806042146</v>
      </c>
      <c r="M52" s="20">
        <f>'[2]Hoja4'!Z54*Hoja2!F52</f>
        <v>295157.3414470678</v>
      </c>
      <c r="N52" s="20">
        <f>'[2]Hoja4'!AB54*Hoja2!F52</f>
        <v>879944.7333028689</v>
      </c>
      <c r="O52" s="20">
        <f>'[2]Hoja4'!AD54*Hoja2!F52</f>
        <v>608002.0142168063</v>
      </c>
      <c r="P52" s="20">
        <f t="shared" si="3"/>
        <v>5619044.069570959</v>
      </c>
      <c r="Q52" s="20">
        <f t="shared" si="4"/>
        <v>6196469.109763698</v>
      </c>
    </row>
    <row r="53" spans="2:17" ht="9">
      <c r="B53" s="22">
        <f t="shared" si="5"/>
        <v>2041</v>
      </c>
      <c r="C53" s="37">
        <f>'[2]Hoja4'!E55*Hoja2!F53</f>
        <v>0</v>
      </c>
      <c r="D53" s="20">
        <f>'[2]Hoja4'!G55*Hoja2!F53</f>
        <v>8823.394121496462</v>
      </c>
      <c r="E53" s="20">
        <f>'[2]Hoja4'!I55*Hoja2!F53</f>
        <v>52940.36472897877</v>
      </c>
      <c r="F53" s="20">
        <f>'[2]Hoja4'!L379+'[2]Hoja4'!M379+'[2]Hoja4'!N379</f>
        <v>61763.758850475235</v>
      </c>
      <c r="G53" s="20">
        <f>'[2]Hoja4'!AI55*Hoja2!F53</f>
        <v>286760.308948635</v>
      </c>
      <c r="H53" s="20">
        <f>'[2]Hoja4'!P55*Hoja2!F53</f>
        <v>3308.772795561173</v>
      </c>
      <c r="I53" s="20">
        <f>'[2]Hoja4'!R55*Hoja2!F53</f>
        <v>24264.333834115267</v>
      </c>
      <c r="J53" s="20">
        <f>'[2]Hoja4'!T55*Hoja2!F53</f>
        <v>202938.0647944186</v>
      </c>
      <c r="K53" s="20">
        <f>'[2]Hoja4'!U245+H53+I53+J53</f>
        <v>492301.27500889497</v>
      </c>
      <c r="L53" s="20">
        <f>'[2]Hoja4'!X55*Hoja2!F53</f>
        <v>4048834.9775016885</v>
      </c>
      <c r="M53" s="20">
        <f>'[2]Hoja4'!Z55*Hoja2!F53</f>
        <v>303304.17292644083</v>
      </c>
      <c r="N53" s="20">
        <f>'[2]Hoja4'!AB55*Hoja2!F53</f>
        <v>894471.5790667038</v>
      </c>
      <c r="O53" s="20">
        <f>'[2]Hoja4'!AD55*Hoja2!F53</f>
        <v>640798.9980736804</v>
      </c>
      <c r="P53" s="20">
        <f t="shared" si="3"/>
        <v>5887409.727568514</v>
      </c>
      <c r="Q53" s="20">
        <f t="shared" si="4"/>
        <v>6441474.761427884</v>
      </c>
    </row>
    <row r="54" spans="2:17" ht="9">
      <c r="B54" s="22">
        <f t="shared" si="5"/>
        <v>2042</v>
      </c>
      <c r="C54" s="37">
        <f>'[2]Hoja4'!E56*Hoja2!F54</f>
        <v>0</v>
      </c>
      <c r="D54" s="20">
        <f>'[2]Hoja4'!G56*Hoja2!F54</f>
        <v>7696.516062189781</v>
      </c>
      <c r="E54" s="20">
        <f>'[2]Hoja4'!I56*Hoja2!F54</f>
        <v>48378.10096233577</v>
      </c>
      <c r="F54" s="20">
        <f>'[2]Hoja4'!L380+'[2]Hoja4'!M380+'[2]Hoja4'!N380</f>
        <v>56074.61702452555</v>
      </c>
      <c r="G54" s="20">
        <f>'[2]Hoja4'!AI56*Hoja2!F54</f>
        <v>260582.043819854</v>
      </c>
      <c r="H54" s="20">
        <f>'[2]Hoja4'!P56*Hoja2!F54</f>
        <v>2199.0045891970803</v>
      </c>
      <c r="I54" s="20">
        <f>'[2]Hoja4'!R56*Hoja2!F54</f>
        <v>21990.045891970803</v>
      </c>
      <c r="J54" s="20">
        <f>'[2]Hoja4'!T56*Hoja2!F54</f>
        <v>190213.89696554744</v>
      </c>
      <c r="K54" s="20">
        <f>'[2]Hoja4'!U246+H54+I54+J54</f>
        <v>476502.3044331153</v>
      </c>
      <c r="L54" s="20">
        <f>'[2]Hoja4'!X56*Hoja2!F54</f>
        <v>4264969.400747737</v>
      </c>
      <c r="M54" s="20">
        <f>'[2]Hoja4'!Z56*Hoja2!F54</f>
        <v>311159.14937138685</v>
      </c>
      <c r="N54" s="20">
        <f>'[2]Hoja4'!AB56*Hoja2!F54</f>
        <v>907089.3930437956</v>
      </c>
      <c r="O54" s="20">
        <f>'[2]Hoja4'!AD56*Hoja2!F54</f>
        <v>673994.9065889051</v>
      </c>
      <c r="P54" s="20">
        <f t="shared" si="3"/>
        <v>6157212.8497518245</v>
      </c>
      <c r="Q54" s="20">
        <f t="shared" si="4"/>
        <v>6689789.771209465</v>
      </c>
    </row>
    <row r="55" spans="2:17" ht="9">
      <c r="B55" s="22">
        <f t="shared" si="5"/>
        <v>2043</v>
      </c>
      <c r="C55" s="37">
        <f>'[2]Hoja4'!E57*Hoja2!F55</f>
        <v>0</v>
      </c>
      <c r="D55" s="20">
        <f>'[2]Hoja4'!G57*Hoja2!F55</f>
        <v>6575.544729145149</v>
      </c>
      <c r="E55" s="20">
        <f>'[2]Hoja4'!I57*Hoja2!F55</f>
        <v>43836.964860967666</v>
      </c>
      <c r="F55" s="20">
        <f>'[2]Hoja4'!L381+'[2]Hoja4'!M381+'[2]Hoja4'!N381</f>
        <v>50412.509590112815</v>
      </c>
      <c r="G55" s="20">
        <f>'[2]Hoja4'!AI57*Hoja2!F55</f>
        <v>236719.61024922537</v>
      </c>
      <c r="H55" s="20">
        <f>'[2]Hoja4'!P57*Hoja2!F55</f>
        <v>2191.848243048383</v>
      </c>
      <c r="I55" s="20">
        <f>'[2]Hoja4'!R57*Hoja2!F55</f>
        <v>18630.71006591126</v>
      </c>
      <c r="J55" s="20">
        <f>'[2]Hoja4'!T57*Hoja2!F55</f>
        <v>176443.78356539484</v>
      </c>
      <c r="K55" s="20">
        <f>'[2]Hoja4'!U247+H55+I55+J55</f>
        <v>459564.82111995446</v>
      </c>
      <c r="L55" s="20">
        <f>'[2]Hoja4'!X57*Hoja2!F55</f>
        <v>4484521.505276992</v>
      </c>
      <c r="M55" s="20">
        <f>'[2]Hoja4'!Z57*Hoja2!F55</f>
        <v>318913.9193635397</v>
      </c>
      <c r="N55" s="20">
        <f>'[2]Hoja4'!AB57*Hoja2!F55</f>
        <v>918384.4138372726</v>
      </c>
      <c r="O55" s="20">
        <f>'[2]Hoja4'!AD57*Hoja2!F55</f>
        <v>709062.906626152</v>
      </c>
      <c r="P55" s="20">
        <f t="shared" si="3"/>
        <v>6430882.745103956</v>
      </c>
      <c r="Q55" s="20">
        <f t="shared" si="4"/>
        <v>6940860.075814024</v>
      </c>
    </row>
    <row r="56" spans="2:17" ht="9">
      <c r="B56" s="22">
        <f t="shared" si="5"/>
        <v>2044</v>
      </c>
      <c r="C56" s="37">
        <f>'[2]Hoja4'!E58*Hoja2!F56</f>
        <v>0</v>
      </c>
      <c r="D56" s="20">
        <f>'[2]Hoja4'!G58*Hoja2!F56</f>
        <v>5463.620776854551</v>
      </c>
      <c r="E56" s="20">
        <f>'[2]Hoja4'!I58*Hoja2!F56</f>
        <v>40430.79374872367</v>
      </c>
      <c r="F56" s="20">
        <f>'[2]Hoja4'!L382+'[2]Hoja4'!M382+'[2]Hoja4'!N382</f>
        <v>45894.41452557822</v>
      </c>
      <c r="G56" s="20">
        <f>'[2]Hoja4'!AI58*Hoja2!F56</f>
        <v>213081.21029732746</v>
      </c>
      <c r="H56" s="20">
        <f>'[2]Hoja4'!P58*Hoja2!F56</f>
        <v>2185.4483107418205</v>
      </c>
      <c r="I56" s="20">
        <f>'[2]Hoja4'!R58*Hoja2!F56</f>
        <v>17483.586485934564</v>
      </c>
      <c r="J56" s="20">
        <f>'[2]Hoja4'!T58*Hoja2!F56</f>
        <v>163908.62330563652</v>
      </c>
      <c r="K56" s="20">
        <f>'[2]Hoja4'!U248+H56+I56+J56</f>
        <v>446071.85470551293</v>
      </c>
      <c r="L56" s="20">
        <f>'[2]Hoja4'!X58*Hoja2!F56</f>
        <v>4706362.93718251</v>
      </c>
      <c r="M56" s="20">
        <f>'[2]Hoja4'!Z58*Hoja2!F56</f>
        <v>325631.7983005312</v>
      </c>
      <c r="N56" s="20">
        <f>'[2]Hoja4'!AB58*Hoja2!F56</f>
        <v>929908.2562206445</v>
      </c>
      <c r="O56" s="20">
        <f>'[2]Hoja4'!AD58*Hoja2!F56</f>
        <v>743052.4256522189</v>
      </c>
      <c r="P56" s="20">
        <f t="shared" si="3"/>
        <v>6704955.417355904</v>
      </c>
      <c r="Q56" s="20">
        <f t="shared" si="4"/>
        <v>7196921.686586996</v>
      </c>
    </row>
    <row r="57" spans="2:17" ht="9">
      <c r="B57" s="22">
        <f t="shared" si="5"/>
        <v>2045</v>
      </c>
      <c r="C57" s="37">
        <f>'[2]Hoja4'!E59*Hoja2!F57</f>
        <v>0</v>
      </c>
      <c r="D57" s="20">
        <f>'[2]Hoja4'!G59*Hoja2!F57</f>
        <v>4360.266057740169</v>
      </c>
      <c r="E57" s="20">
        <f>'[2]Hoja4'!I59*Hoja2!F57</f>
        <v>37062.26149079144</v>
      </c>
      <c r="F57" s="20">
        <f>'[2]Hoja4'!L383+'[2]Hoja4'!M383+'[2]Hoja4'!N383</f>
        <v>41422.52754853161</v>
      </c>
      <c r="G57" s="20">
        <f>'[2]Hoja4'!AI59*Hoja2!F57</f>
        <v>191851.70654056745</v>
      </c>
      <c r="H57" s="20">
        <f>'[2]Hoja4'!P59*Hoja2!F57</f>
        <v>1090.0665144350423</v>
      </c>
      <c r="I57" s="20">
        <f>'[2]Hoja4'!R59*Hoja2!F57</f>
        <v>15260.931202090593</v>
      </c>
      <c r="J57" s="20">
        <f>'[2]Hoja4'!T59*Hoja2!F57</f>
        <v>151519.24550647088</v>
      </c>
      <c r="K57" s="20">
        <f>'[2]Hoja4'!U249+H57+I57+J57</f>
        <v>299266.8608729965</v>
      </c>
      <c r="L57" s="20">
        <f>'[2]Hoja4'!X59*Hoja2!F57</f>
        <v>4926010.578731957</v>
      </c>
      <c r="M57" s="20">
        <f>'[2]Hoja4'!Z59*Hoja2!F57</f>
        <v>333560.35341712297</v>
      </c>
      <c r="N57" s="20">
        <f>'[2]Hoja4'!AB59*Hoja2!F57</f>
        <v>940727.4019574416</v>
      </c>
      <c r="O57" s="20">
        <f>'[2]Hoja4'!AD59*Hoja2!F57</f>
        <v>779397.5578210553</v>
      </c>
      <c r="P57" s="20">
        <f t="shared" si="3"/>
        <v>6979695.891927577</v>
      </c>
      <c r="Q57" s="20">
        <f t="shared" si="4"/>
        <v>7320385.280349105</v>
      </c>
    </row>
    <row r="58" spans="2:17" ht="9">
      <c r="B58" s="22">
        <f t="shared" si="5"/>
        <v>2046</v>
      </c>
      <c r="C58" s="37">
        <f>'[2]Hoja4'!E60*Hoja2!F58</f>
        <v>0</v>
      </c>
      <c r="D58" s="20">
        <f>'[2]Hoja4'!G60*Hoja2!F58</f>
        <v>4422.0173165019005</v>
      </c>
      <c r="E58" s="20">
        <f>'[2]Hoja4'!I60*Hoja2!F58</f>
        <v>34270.634202889734</v>
      </c>
      <c r="F58" s="20">
        <f>'[2]Hoja4'!L384+'[2]Hoja4'!M384+'[2]Hoja4'!N384</f>
        <v>38692.651519391635</v>
      </c>
      <c r="G58" s="20">
        <f>'[2]Hoja4'!AI60*Hoja2!F58</f>
        <v>174669.6840018251</v>
      </c>
      <c r="H58" s="20">
        <f>'[2]Hoja4'!P60*Hoja2!F58</f>
        <v>1105.5043291254751</v>
      </c>
      <c r="I58" s="20">
        <f>'[2]Hoja4'!R60*Hoja2!F58</f>
        <v>13266.051949505703</v>
      </c>
      <c r="J58" s="20">
        <f>'[2]Hoja4'!T60*Hoja2!F58</f>
        <v>141504.55412806082</v>
      </c>
      <c r="K58" s="20">
        <f>'[2]Hoja4'!U250+H58+I58+J58</f>
        <v>289620.024144292</v>
      </c>
      <c r="L58" s="20">
        <f>'[2]Hoja4'!X60*Hoja2!F58</f>
        <v>5229035.476763498</v>
      </c>
      <c r="M58" s="20">
        <f>'[2]Hoja4'!Z60*Hoja2!F58</f>
        <v>346022.8550162738</v>
      </c>
      <c r="N58" s="20">
        <f>'[2]Hoja4'!AB60*Hoja2!F58</f>
        <v>965105.27932654</v>
      </c>
      <c r="O58" s="20">
        <f>'[2]Hoja4'!AD60*Hoja2!F58</f>
        <v>829128.2468441065</v>
      </c>
      <c r="P58" s="20">
        <f t="shared" si="3"/>
        <v>7369291.857950418</v>
      </c>
      <c r="Q58" s="20">
        <f t="shared" si="4"/>
        <v>7697604.533614102</v>
      </c>
    </row>
    <row r="59" spans="2:17" ht="9">
      <c r="B59" s="22">
        <f t="shared" si="5"/>
        <v>2047</v>
      </c>
      <c r="C59" s="37">
        <f>'[2]Hoja4'!E61*Hoja2!F59</f>
        <v>0</v>
      </c>
      <c r="D59" s="20">
        <f>'[2]Hoja4'!G61*Hoja2!F59</f>
        <v>3416.1949876649364</v>
      </c>
      <c r="E59" s="20">
        <f>'[2]Hoja4'!I61*Hoja2!F59</f>
        <v>33023.218214094384</v>
      </c>
      <c r="F59" s="20">
        <f>'[2]Hoja4'!L385+'[2]Hoja4'!M385+'[2]Hoja4'!N385</f>
        <v>36439.41320175932</v>
      </c>
      <c r="G59" s="20">
        <f>'[2]Hoja4'!AI61*Hoja2!F59</f>
        <v>161699.89608280698</v>
      </c>
      <c r="H59" s="20">
        <f>'[2]Hoja4'!P61*Hoja2!F59</f>
        <v>1138.7316625549788</v>
      </c>
      <c r="I59" s="20">
        <f>'[2]Hoja4'!R61*Hoja2!F59</f>
        <v>12526.048288104766</v>
      </c>
      <c r="J59" s="20">
        <f>'[2]Hoja4'!T61*Hoja2!F59</f>
        <v>134370.3361814875</v>
      </c>
      <c r="K59" s="20">
        <f>'[2]Hoja4'!U251+H59+I59+J59</f>
        <v>286288.5272829472</v>
      </c>
      <c r="L59" s="20">
        <f>'[2]Hoja4'!X61*Hoja2!F59</f>
        <v>5624195.68135904</v>
      </c>
      <c r="M59" s="20">
        <f>'[2]Hoja4'!Z61*Hoja2!F59</f>
        <v>364394.1320175932</v>
      </c>
      <c r="N59" s="20">
        <f>'[2]Hoja4'!AB61*Hoja2!F59</f>
        <v>1005500.0580360463</v>
      </c>
      <c r="O59" s="20">
        <f>'[2]Hoja4'!AD61*Hoja2!F59</f>
        <v>895043.0867682133</v>
      </c>
      <c r="P59" s="20">
        <f t="shared" si="3"/>
        <v>7889132.958180892</v>
      </c>
      <c r="Q59" s="20">
        <f t="shared" si="4"/>
        <v>8211860.898665599</v>
      </c>
    </row>
    <row r="60" spans="2:17" ht="9">
      <c r="B60" s="22">
        <f t="shared" si="5"/>
        <v>2048</v>
      </c>
      <c r="C60" s="37">
        <f>'[2]Hoja4'!E62*Hoja2!F60</f>
        <v>0</v>
      </c>
      <c r="D60" s="20">
        <f>'[2]Hoja4'!G62*Hoja2!F60</f>
        <v>3489.4345182270376</v>
      </c>
      <c r="E60" s="20">
        <f>'[2]Hoja4'!I62*Hoja2!F60</f>
        <v>31404.91066404334</v>
      </c>
      <c r="F60" s="20">
        <f>'[2]Hoja4'!L386+'[2]Hoja4'!M386+'[2]Hoja4'!N386</f>
        <v>34894.34518227038</v>
      </c>
      <c r="G60" s="20">
        <f>'[2]Hoja4'!AI62*Hoja2!F60</f>
        <v>146556.24976553558</v>
      </c>
      <c r="H60" s="20">
        <f>'[2]Hoja4'!P62*Hoja2!F60</f>
        <v>1163.1448394090125</v>
      </c>
      <c r="I60" s="20">
        <f>'[2]Hoja4'!R62*Hoja2!F60</f>
        <v>10468.303554681113</v>
      </c>
      <c r="J60" s="20">
        <f>'[2]Hoja4'!T62*Hoja2!F60</f>
        <v>126782.78749558236</v>
      </c>
      <c r="K60" s="20">
        <f>'[2]Hoja4'!U252+H60+I60+J60</f>
        <v>280120.1716748725</v>
      </c>
      <c r="L60" s="20">
        <f>'[2]Hoja4'!X62*Hoja2!F60</f>
        <v>5986706.488438187</v>
      </c>
      <c r="M60" s="20">
        <f>'[2]Hoja4'!Z62*Hoja2!F60</f>
        <v>380348.3624867471</v>
      </c>
      <c r="N60" s="20">
        <f>'[2]Hoja4'!AB62*Hoja2!F60</f>
        <v>1038688.3415922483</v>
      </c>
      <c r="O60" s="20">
        <f>'[2]Hoja4'!AD62*Hoja2!F60</f>
        <v>956105.0579942084</v>
      </c>
      <c r="P60" s="20">
        <f t="shared" si="3"/>
        <v>8361848.250511391</v>
      </c>
      <c r="Q60" s="20">
        <f t="shared" si="4"/>
        <v>8676862.767368535</v>
      </c>
    </row>
    <row r="61" spans="2:17" ht="9">
      <c r="B61" s="22">
        <f t="shared" si="5"/>
        <v>2049</v>
      </c>
      <c r="C61" s="37">
        <f>'[2]Hoja4'!E63*Hoja2!F61</f>
        <v>0</v>
      </c>
      <c r="D61" s="20">
        <f>'[2]Hoja4'!G63*Hoja2!F61</f>
        <v>2305.011674352095</v>
      </c>
      <c r="E61" s="20">
        <f>'[2]Hoja4'!I63*Hoja2!F61</f>
        <v>28812.64592940118</v>
      </c>
      <c r="F61" s="20">
        <f>'[2]Hoja4'!L387+'[2]Hoja4'!M387+'[2]Hoja4'!N387</f>
        <v>31117.657603753276</v>
      </c>
      <c r="G61" s="20">
        <f>'[2]Hoja4'!AI63*Hoja2!F61</f>
        <v>129080.65376371727</v>
      </c>
      <c r="H61" s="20">
        <f>'[2]Hoja4'!P63*Hoja2!F61</f>
        <v>1152.5058371760474</v>
      </c>
      <c r="I61" s="20">
        <f>'[2]Hoja4'!R63*Hoja2!F61</f>
        <v>9220.04669740838</v>
      </c>
      <c r="J61" s="20">
        <f>'[2]Hoja4'!T63*Hoja2!F61</f>
        <v>115250.58371760472</v>
      </c>
      <c r="K61" s="20">
        <f>'[2]Hoja4'!U253+H61+I61+J61</f>
        <v>266505.44978858915</v>
      </c>
      <c r="L61" s="20">
        <f>'[2]Hoja4'!X63*Hoja2!F61</f>
        <v>6171668.758077733</v>
      </c>
      <c r="M61" s="20">
        <f>'[2]Hoja4'!Z63*Hoja2!F61</f>
        <v>384936.9496167998</v>
      </c>
      <c r="N61" s="20">
        <f>'[2]Hoja4'!AB63*Hoja2!F61</f>
        <v>1038407.7592956185</v>
      </c>
      <c r="O61" s="20">
        <f>'[2]Hoja4'!AD63*Hoja2!F61</f>
        <v>990002.5141342246</v>
      </c>
      <c r="P61" s="20">
        <f t="shared" si="3"/>
        <v>8585015.981124377</v>
      </c>
      <c r="Q61" s="20">
        <f t="shared" si="4"/>
        <v>8882639.08851672</v>
      </c>
    </row>
    <row r="62" spans="2:17" ht="9">
      <c r="B62" s="22">
        <f t="shared" si="5"/>
        <v>2050</v>
      </c>
      <c r="C62" s="37">
        <f>'[2]Hoja4'!E64*Hoja2!F62</f>
        <v>0</v>
      </c>
      <c r="D62" s="20">
        <f>'[2]Hoja4'!G64*Hoja2!F62</f>
        <v>2163.0638867585867</v>
      </c>
      <c r="E62" s="20">
        <f>'[2]Hoja4'!I64*Hoja2!F62</f>
        <v>24875.23469772375</v>
      </c>
      <c r="F62" s="20">
        <f>C62+D62+E62</f>
        <v>27038.298584482338</v>
      </c>
      <c r="G62" s="20">
        <f>'[2]Hoja4'!AI64*Hoja2!F62</f>
        <v>107071.66239455005</v>
      </c>
      <c r="H62" s="20">
        <f>'[2]Hoja4'!P64*Hoja2!F62</f>
        <v>1081.5319433792934</v>
      </c>
      <c r="I62" s="20">
        <f>'[2]Hoja4'!R64*Hoja2!F62</f>
        <v>7570.723603655054</v>
      </c>
      <c r="J62" s="20">
        <f>'[2]Hoja4'!T64*Hoja2!F62</f>
        <v>98419.40684751571</v>
      </c>
      <c r="K62" s="20">
        <f>G62+H62+I62+J62</f>
        <v>214143.3247891001</v>
      </c>
      <c r="L62" s="20">
        <f>'[2]Hoja4'!X64*Hoja2!F62</f>
        <v>6016562.20101901</v>
      </c>
      <c r="M62" s="20">
        <f>'[2]Hoja4'!Z64*Hoja2!F62</f>
        <v>368802.392692339</v>
      </c>
      <c r="N62" s="20">
        <f>'[2]Hoja4'!AB64*Hoja2!F62</f>
        <v>983112.5365317776</v>
      </c>
      <c r="O62" s="20">
        <f>'[2]Hoja4'!AD64*Hoja2!F62</f>
        <v>969052.6212678469</v>
      </c>
      <c r="P62" s="20">
        <f t="shared" si="3"/>
        <v>8337529.751510973</v>
      </c>
      <c r="Q62" s="20">
        <f t="shared" si="4"/>
        <v>8578711.374884555</v>
      </c>
    </row>
    <row r="122" spans="4:6" ht="9">
      <c r="D122" s="25"/>
      <c r="F122" s="25"/>
    </row>
    <row r="123" spans="4:6" ht="9">
      <c r="D123" s="25"/>
      <c r="F123" s="25"/>
    </row>
    <row r="124" ht="9">
      <c r="D124" s="25"/>
    </row>
    <row r="125" ht="9">
      <c r="D125" s="25"/>
    </row>
    <row r="126" ht="9">
      <c r="D126" s="25"/>
    </row>
    <row r="127" ht="9">
      <c r="D127" s="25"/>
    </row>
  </sheetData>
  <printOptions/>
  <pageMargins left="0.75" right="0.75" top="1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1"/>
  <sheetViews>
    <sheetView workbookViewId="0" topLeftCell="A1">
      <selection activeCell="D5" sqref="D5"/>
    </sheetView>
  </sheetViews>
  <sheetFormatPr defaultColWidth="11.00390625" defaultRowHeight="12.75"/>
  <cols>
    <col min="1" max="1" width="1.75390625" style="1" customWidth="1"/>
    <col min="2" max="2" width="3.125" style="1" customWidth="1"/>
    <col min="3" max="3" width="7.50390625" style="1" customWidth="1"/>
    <col min="4" max="4" width="8.125" style="1" customWidth="1"/>
    <col min="5" max="5" width="8.00390625" style="1" customWidth="1"/>
    <col min="6" max="6" width="7.25390625" style="1" customWidth="1"/>
    <col min="7" max="8" width="7.375" style="1" customWidth="1"/>
    <col min="9" max="10" width="7.75390625" style="1" customWidth="1"/>
    <col min="11" max="11" width="7.375" style="1" customWidth="1"/>
    <col min="12" max="12" width="7.25390625" style="1" customWidth="1"/>
    <col min="13" max="13" width="7.875" style="1" customWidth="1"/>
    <col min="14" max="15" width="6.50390625" style="1" customWidth="1"/>
    <col min="16" max="16" width="7.50390625" style="1" customWidth="1"/>
    <col min="17" max="17" width="7.25390625" style="1" customWidth="1"/>
    <col min="18" max="18" width="7.875" style="1" customWidth="1"/>
    <col min="19" max="19" width="8.25390625" style="1" customWidth="1"/>
    <col min="20" max="16384" width="11.50390625" style="1" customWidth="1"/>
  </cols>
  <sheetData>
    <row r="2" spans="3:19" ht="12.75">
      <c r="C2" s="3" t="s">
        <v>0</v>
      </c>
      <c r="I2" s="3" t="s">
        <v>32</v>
      </c>
      <c r="Q2" s="3" t="s">
        <v>0</v>
      </c>
      <c r="S2" s="3" t="s">
        <v>33</v>
      </c>
    </row>
    <row r="3" spans="7:36" s="2" customFormat="1" ht="12.75">
      <c r="G3" s="2" t="s">
        <v>34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7" customFormat="1" ht="9">
      <c r="A4" s="9"/>
      <c r="J4" s="6" t="s">
        <v>35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3:11" s="9" customFormat="1" ht="9">
      <c r="C5" s="27" t="s">
        <v>4</v>
      </c>
      <c r="K5" s="9" t="s">
        <v>5</v>
      </c>
    </row>
    <row r="6" spans="1:36" ht="9">
      <c r="A6" s="9"/>
      <c r="D6" s="8"/>
      <c r="E6" s="8" t="s">
        <v>10</v>
      </c>
      <c r="I6" s="8" t="s">
        <v>11</v>
      </c>
      <c r="M6" s="8" t="s">
        <v>11</v>
      </c>
      <c r="O6" s="8" t="s">
        <v>6</v>
      </c>
      <c r="P6" s="8" t="s">
        <v>6</v>
      </c>
      <c r="Q6" s="18"/>
      <c r="R6" s="8" t="s">
        <v>10</v>
      </c>
      <c r="S6" s="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9.75" thickBot="1">
      <c r="A7" s="9"/>
      <c r="C7" s="8" t="s">
        <v>8</v>
      </c>
      <c r="D7" s="8" t="s">
        <v>9</v>
      </c>
      <c r="E7" s="28" t="s">
        <v>19</v>
      </c>
      <c r="F7" s="8"/>
      <c r="G7" s="9"/>
      <c r="H7" s="9"/>
      <c r="I7" s="28" t="s">
        <v>22</v>
      </c>
      <c r="J7" s="9"/>
      <c r="K7" s="8"/>
      <c r="L7" s="9"/>
      <c r="M7" s="28" t="s">
        <v>26</v>
      </c>
      <c r="N7" s="8" t="s">
        <v>12</v>
      </c>
      <c r="O7" s="8" t="s">
        <v>13</v>
      </c>
      <c r="P7" s="8" t="s">
        <v>13</v>
      </c>
      <c r="Q7" s="28" t="s">
        <v>11</v>
      </c>
      <c r="R7" s="28" t="s">
        <v>29</v>
      </c>
      <c r="S7" s="28" t="s">
        <v>7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7" customFormat="1" ht="9">
      <c r="A8" s="9"/>
      <c r="B8" s="7" t="s">
        <v>36</v>
      </c>
      <c r="C8" s="6" t="s">
        <v>17</v>
      </c>
      <c r="D8" s="6" t="s">
        <v>18</v>
      </c>
      <c r="F8" s="6" t="s">
        <v>20</v>
      </c>
      <c r="G8" s="6" t="s">
        <v>6</v>
      </c>
      <c r="H8" s="6" t="s">
        <v>21</v>
      </c>
      <c r="J8" s="6" t="s">
        <v>23</v>
      </c>
      <c r="K8" s="6" t="s">
        <v>24</v>
      </c>
      <c r="L8" s="6" t="s">
        <v>25</v>
      </c>
      <c r="M8" s="29"/>
      <c r="N8" s="6" t="s">
        <v>27</v>
      </c>
      <c r="O8" s="6" t="s">
        <v>28</v>
      </c>
      <c r="P8" s="6" t="s">
        <v>20</v>
      </c>
      <c r="Q8" s="3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3:17" s="9" customFormat="1" ht="9">
      <c r="C9" s="8"/>
      <c r="D9" s="8"/>
      <c r="F9" s="8"/>
      <c r="G9" s="8"/>
      <c r="H9" s="8"/>
      <c r="J9" s="8"/>
      <c r="K9" s="8"/>
      <c r="L9" s="8"/>
      <c r="M9" s="30"/>
      <c r="N9" s="8"/>
      <c r="O9" s="8"/>
      <c r="P9" s="8"/>
      <c r="Q9" s="30"/>
    </row>
    <row r="10" spans="2:36" ht="9">
      <c r="B10" s="22">
        <v>2000</v>
      </c>
      <c r="C10" s="31">
        <f>'[2]Hoja4'!K140+'[2]Hoja4'!L140</f>
        <v>401528891.6373111</v>
      </c>
      <c r="D10" s="32">
        <f>'[2]Hoja4'!H140+'[2]Hoja4'!I140</f>
        <v>11043957994.12362</v>
      </c>
      <c r="E10" s="32">
        <f aca="true" t="shared" si="0" ref="E10:E41">C10+D10</f>
        <v>11445486885.760931</v>
      </c>
      <c r="F10" s="33">
        <f>('[2]Hoja4'!$H$333*'[2]Hoja4'!$J$333*'[2]Hoja4'!L338*13)+('[2]Hoja4'!$H$334*'[2]Hoja4'!$J$334*'[2]Hoja4'!L338*13)+('[2]Hoja4'!$H$335*'[2]Hoja4'!$J$335*'[2]Hoja4'!L338*13)+('[2]Hoja4'!$H$336*'[2]Hoja4'!$J$336*'[2]Hoja4'!L338*13)+('[2]Hoja4'!$H$337*'[2]Hoja4'!$J$337*'[2]Hoja4'!L338*13)</f>
        <v>5487735786.198899</v>
      </c>
      <c r="G10" s="33">
        <f>('[2]Hoja4'!$I$333*'[2]Hoja4'!$J$333*'[2]Hoja4'!N338*13)+('[2]Hoja4'!$I$334*'[2]Hoja4'!$J$334*'[2]Hoja4'!N338*13)+('[2]Hoja4'!$I$335*'[2]Hoja4'!$J$335*'[2]Hoja4'!N338*13)+('[2]Hoja4'!$I$336*'[2]Hoja4'!$J$336*'[2]Hoja4'!N338*13)+('[2]Hoja4'!$I$337*'[2]Hoja4'!$J$337*'[2]Hoja4'!N338*13)</f>
        <v>4267707112.3758073</v>
      </c>
      <c r="H10" s="33">
        <f>('[2]Hoja4'!$H$333*'[2]Hoja4'!$J$333*'[2]Hoja4'!M338*13)+('[2]Hoja4'!$H$334*'[2]Hoja4'!$J$334*'[2]Hoja4'!M338*13)+('[2]Hoja4'!$H$335*'[2]Hoja4'!$J$335*'[2]Hoja4'!M338*13)+('[2]Hoja4'!$H$336*'[2]Hoja4'!$J$336*'[2]Hoja4'!M338*13)+('[2]Hoja4'!$H$337*'[2]Hoja4'!$J$337*'[2]Hoja4'!M338*13)</f>
        <v>1481513335.2517796</v>
      </c>
      <c r="I10" s="30">
        <f aca="true" t="shared" si="1" ref="I10:I41">F10+G10+H10</f>
        <v>11236956233.826487</v>
      </c>
      <c r="J10" s="33">
        <f>2.5*'[2]Hoja4'!A205*13*'[2]Hoja4'!M204</f>
        <v>1486993591.6868513</v>
      </c>
      <c r="K10" s="8">
        <f>'[2]Hoja4'!O204</f>
        <v>3041135413.175371</v>
      </c>
      <c r="L10" s="33">
        <f>'[2]Hoja4'!P204</f>
        <v>1418590193.854291</v>
      </c>
      <c r="M10" s="30">
        <f aca="true" t="shared" si="2" ref="M10:M41">J10+K10+L10</f>
        <v>5946719198.716514</v>
      </c>
      <c r="N10" s="33">
        <f>('[2]Hoja4'!B273*'[2]Hoja4'!$H$269*'[2]Hoja4'!$I$269*0.7)+('[2]Hoja4'!B273*'[2]Hoja4'!$H$270*'[2]Hoja4'!$I$270*0.7)+('[2]Hoja4'!B273*'[2]Hoja4'!$H$271*'[2]Hoja4'!$I$271*0.7)+('[2]Hoja4'!B273*'[2]Hoja4'!$H$272*'[2]Hoja4'!$I$272*0.7)+('[2]Hoja4'!B273*'[2]Hoja4'!$H$273*'[2]Hoja4'!$I$273*0.7)+('[2]Hoja4'!B273*'[2]Hoja4'!$H$274*'[2]Hoja4'!$I$274*0.7)+('[2]Hoja4'!B273*'[2]Hoja4'!$H$275*'[2]Hoja4'!$I$275*0.7)+('[2]Hoja4'!B273*'[2]Hoja4'!$H$276*'[2]Hoja4'!$I$276*0.7)+('[2]Hoja4'!B273*'[2]Hoja4'!$H$277*'[2]Hoja4'!$I$277*0.7)+('[2]Hoja4'!B273*'[2]Hoja4'!$H$278*'[2]Hoja4'!$I$278*0.7)+('[2]Hoja4'!B273*'[2]Hoja4'!$H$279*'[2]Hoja4'!$I$279*0.7)+('[2]Hoja4'!B273*'[2]Hoja4'!$H$280*'[2]Hoja4'!$I$280*0.7)+('[2]Hoja4'!B273*'[2]Hoja4'!$H$281*'[2]Hoja4'!$I$281*0.7)+('[2]Hoja4'!B273*'[2]Hoja4'!$H$282*'[2]Hoja4'!$I$282*0.7)+('[2]Hoja4'!B273*'[2]Hoja4'!$H$283*'[2]Hoja4'!$I$283*0.7)</f>
        <v>17323230.854323506</v>
      </c>
      <c r="O10" s="33">
        <f>('[2]Hoja4'!C273*'[2]Hoja4'!$H$269*'[2]Hoja4'!$I$269*0.5)+('[2]Hoja4'!C273*'[2]Hoja4'!$H$270*'[2]Hoja4'!$I$270*0.5)+('[2]Hoja4'!C273*'[2]Hoja4'!$H$271*'[2]Hoja4'!$I$271*0.5)+('[2]Hoja4'!C273*'[2]Hoja4'!$H$272*'[2]Hoja4'!$I$272*0.5)+('[2]Hoja4'!C273*'[2]Hoja4'!$H$273*'[2]Hoja4'!$I$273*0.5)+('[2]Hoja4'!C273*'[2]Hoja4'!$H$274*'[2]Hoja4'!$I$274*0.5)+('[2]Hoja4'!C273*'[2]Hoja4'!$H$275*'[2]Hoja4'!$I$275*0.5)+('[2]Hoja4'!C273*'[2]Hoja4'!$H$276*'[2]Hoja4'!$I$276*0.5)+('[2]Hoja4'!C273*'[2]Hoja4'!$H$277*'[2]Hoja4'!$I$277*0.5)+('[2]Hoja4'!C273*'[2]Hoja4'!$H$278*'[2]Hoja4'!$I$278*0.5)+('[2]Hoja4'!C273*'[2]Hoja4'!$H$279*'[2]Hoja4'!$I$279*0.5)+('[2]Hoja4'!C273*'[2]Hoja4'!$H$280*'[2]Hoja4'!$I$280*0.5)+('[2]Hoja4'!C273*'[2]Hoja4'!$H$281*'[2]Hoja4'!$I$281*0.5)+('[2]Hoja4'!C273*'[2]Hoja4'!$H$282*'[2]Hoja4'!$I$282*0.5)+('[2]Hoja4'!C273*'[2]Hoja4'!$H$283*'[2]Hoja4'!$I$283*0.5)</f>
        <v>57961185.941157594</v>
      </c>
      <c r="P10" s="33">
        <f>('[2]Hoja4'!K273+'[2]Hoja4'!L273+'[2]Hoja4'!M273)*0.7*'[2]Hoja4'!N273*13</f>
        <v>245383589.75494123</v>
      </c>
      <c r="Q10" s="30">
        <f aca="true" t="shared" si="3" ref="Q10:Q41">N10+O10+P10</f>
        <v>320668006.5504223</v>
      </c>
      <c r="R10" s="30">
        <f aca="true" t="shared" si="4" ref="R10:R41">I10+M10+Q10</f>
        <v>17504343439.093422</v>
      </c>
      <c r="S10" s="30">
        <f aca="true" t="shared" si="5" ref="S10:S41">E10-R10</f>
        <v>-6058856553.332491</v>
      </c>
      <c r="T10" s="9"/>
      <c r="U10" s="3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2:21" ht="9">
      <c r="B11" s="22">
        <f aca="true" t="shared" si="6" ref="B11:B42">1+B10</f>
        <v>2001</v>
      </c>
      <c r="C11" s="31">
        <f>'[2]Hoja4'!K141+'[2]Hoja4'!L141</f>
        <v>299016603.43079007</v>
      </c>
      <c r="D11" s="32">
        <f>'[2]Hoja4'!H141+'[2]Hoja4'!I141</f>
        <v>11680625028.686247</v>
      </c>
      <c r="E11" s="32">
        <f t="shared" si="0"/>
        <v>11979641632.117037</v>
      </c>
      <c r="F11" s="33">
        <f>('[2]Hoja4'!$H$333*'[2]Hoja4'!$J$333*'[2]Hoja4'!L339*13)+('[2]Hoja4'!$H$334*'[2]Hoja4'!$J$334*'[2]Hoja4'!L339*13)+('[2]Hoja4'!$H$335*'[2]Hoja4'!$J$335*'[2]Hoja4'!L339*13)+('[2]Hoja4'!$H$336*'[2]Hoja4'!$J$336*'[2]Hoja4'!L339*13)+('[2]Hoja4'!$H$337*'[2]Hoja4'!$J$337*'[2]Hoja4'!L339*13)</f>
        <v>4920660253.004844</v>
      </c>
      <c r="G11" s="33">
        <f>('[2]Hoja4'!$I$333*'[2]Hoja4'!$J$333*'[2]Hoja4'!N339*13)+('[2]Hoja4'!$I$334*'[2]Hoja4'!$J$334*'[2]Hoja4'!N339*13)+('[2]Hoja4'!$I$335*'[2]Hoja4'!$J$335*'[2]Hoja4'!N339*13)+('[2]Hoja4'!$I$336*'[2]Hoja4'!$J$336*'[2]Hoja4'!N339*13)+('[2]Hoja4'!$I$337*'[2]Hoja4'!$J$337*'[2]Hoja4'!N339*13)</f>
        <v>4007251897.6837835</v>
      </c>
      <c r="H11" s="33">
        <f>('[2]Hoja4'!$H$333*'[2]Hoja4'!$J$333*'[2]Hoja4'!M339*13)+('[2]Hoja4'!$H$334*'[2]Hoja4'!$J$334*'[2]Hoja4'!M339*13)+('[2]Hoja4'!$H$335*'[2]Hoja4'!$J$335*'[2]Hoja4'!M339*13)+('[2]Hoja4'!$H$336*'[2]Hoja4'!$J$336*'[2]Hoja4'!M339*13)+('[2]Hoja4'!$H$337*'[2]Hoja4'!$J$337*'[2]Hoja4'!M339*13)</f>
        <v>1363810027.3512144</v>
      </c>
      <c r="I11" s="30">
        <f t="shared" si="1"/>
        <v>10291722178.03984</v>
      </c>
      <c r="J11" s="33">
        <f>2.5*'[2]Hoja4'!A206*13*'[2]Hoja4'!M205</f>
        <v>1507470218.8732285</v>
      </c>
      <c r="K11" s="8">
        <f>'[2]Hoja4'!O205</f>
        <v>3056961772.1223965</v>
      </c>
      <c r="L11" s="33">
        <f>'[2]Hoja4'!P205</f>
        <v>1439569698.8050487</v>
      </c>
      <c r="M11" s="30">
        <f t="shared" si="2"/>
        <v>6004001689.8006735</v>
      </c>
      <c r="N11" s="33">
        <f>('[2]Hoja4'!B274*'[2]Hoja4'!$H$269*'[2]Hoja4'!$I$269*0.7)+('[2]Hoja4'!B274*'[2]Hoja4'!$H$270*'[2]Hoja4'!$I$270*0.7)+('[2]Hoja4'!B274*'[2]Hoja4'!$H$271*'[2]Hoja4'!$I$271*0.7)+('[2]Hoja4'!B274*'[2]Hoja4'!$H$272*'[2]Hoja4'!$I$272*0.7)+('[2]Hoja4'!B274*'[2]Hoja4'!$H$273*'[2]Hoja4'!$I$273*0.7)+('[2]Hoja4'!B274*'[2]Hoja4'!$H$274*'[2]Hoja4'!$I$274*0.7)+('[2]Hoja4'!B274*'[2]Hoja4'!$H$275*'[2]Hoja4'!$I$275*0.7)+('[2]Hoja4'!B274*'[2]Hoja4'!$H$276*'[2]Hoja4'!$I$276*0.7)+('[2]Hoja4'!B274*'[2]Hoja4'!$H$277*'[2]Hoja4'!$I$277*0.7)+('[2]Hoja4'!B274*'[2]Hoja4'!$H$278*'[2]Hoja4'!$I$278*0.7)+('[2]Hoja4'!B274*'[2]Hoja4'!$H$279*'[2]Hoja4'!$I$279*0.7)+('[2]Hoja4'!B274*'[2]Hoja4'!$H$280*'[2]Hoja4'!$I$280*0.7)+('[2]Hoja4'!B274*'[2]Hoja4'!$H$281*'[2]Hoja4'!$I$281*0.7)+('[2]Hoja4'!B274*'[2]Hoja4'!$H$282*'[2]Hoja4'!$I$282*0.7)+('[2]Hoja4'!B274*'[2]Hoja4'!$H$283*'[2]Hoja4'!$I$283*0.7)</f>
        <v>20138315.122772276</v>
      </c>
      <c r="O11" s="33">
        <f>('[2]Hoja4'!C274*'[2]Hoja4'!$H$269*'[2]Hoja4'!$I$269*0.5)+('[2]Hoja4'!C274*'[2]Hoja4'!$H$270*'[2]Hoja4'!$I$270*0.5)+('[2]Hoja4'!C274*'[2]Hoja4'!$H$271*'[2]Hoja4'!$I$271*0.5)+('[2]Hoja4'!C274*'[2]Hoja4'!$H$272*'[2]Hoja4'!$I$272*0.5)+('[2]Hoja4'!C274*'[2]Hoja4'!$H$273*'[2]Hoja4'!$I$273*0.5)+('[2]Hoja4'!C274*'[2]Hoja4'!$H$274*'[2]Hoja4'!$I$274*0.5)+('[2]Hoja4'!C274*'[2]Hoja4'!$H$275*'[2]Hoja4'!$I$275*0.5)+('[2]Hoja4'!C274*'[2]Hoja4'!$H$276*'[2]Hoja4'!$I$276*0.5)+('[2]Hoja4'!C274*'[2]Hoja4'!$H$277*'[2]Hoja4'!$I$277*0.5)+('[2]Hoja4'!C274*'[2]Hoja4'!$H$278*'[2]Hoja4'!$I$278*0.5)+('[2]Hoja4'!C274*'[2]Hoja4'!$H$279*'[2]Hoja4'!$I$279*0.5)+('[2]Hoja4'!C274*'[2]Hoja4'!$H$280*'[2]Hoja4'!$I$280*0.5)+('[2]Hoja4'!C274*'[2]Hoja4'!$H$281*'[2]Hoja4'!$I$281*0.5)+('[2]Hoja4'!C274*'[2]Hoja4'!$H$282*'[2]Hoja4'!$I$282*0.5)+('[2]Hoja4'!C274*'[2]Hoja4'!$H$283*'[2]Hoja4'!$I$283*0.5)</f>
        <v>65668418.87860528</v>
      </c>
      <c r="P11" s="33">
        <f>('[2]Hoja4'!K274+'[2]Hoja4'!L274+'[2]Hoja4'!M274)*0.7*'[2]Hoja4'!N274*13</f>
        <v>314835516.42658246</v>
      </c>
      <c r="Q11" s="30">
        <f t="shared" si="3"/>
        <v>400642250.42796004</v>
      </c>
      <c r="R11" s="30">
        <f t="shared" si="4"/>
        <v>16696366118.268475</v>
      </c>
      <c r="S11" s="30">
        <f t="shared" si="5"/>
        <v>-4716724486.151438</v>
      </c>
      <c r="U11" s="34"/>
    </row>
    <row r="12" spans="2:21" ht="9">
      <c r="B12" s="22">
        <f t="shared" si="6"/>
        <v>2002</v>
      </c>
      <c r="C12" s="31">
        <f>'[2]Hoja4'!K142+'[2]Hoja4'!L142</f>
        <v>229522795.95285586</v>
      </c>
      <c r="D12" s="32">
        <f>'[2]Hoja4'!H142+'[2]Hoja4'!I142</f>
        <v>12212393961.493431</v>
      </c>
      <c r="E12" s="32">
        <f t="shared" si="0"/>
        <v>12441916757.446287</v>
      </c>
      <c r="F12" s="33">
        <f>('[2]Hoja4'!$H$333*'[2]Hoja4'!$J$333*'[2]Hoja4'!L340*13)+('[2]Hoja4'!$H$334*'[2]Hoja4'!$J$334*'[2]Hoja4'!L340*13)+('[2]Hoja4'!$H$335*'[2]Hoja4'!$J$335*'[2]Hoja4'!L340*13)+('[2]Hoja4'!$H$336*'[2]Hoja4'!$J$336*'[2]Hoja4'!L340*13)+('[2]Hoja4'!$H$337*'[2]Hoja4'!$J$337*'[2]Hoja4'!L340*13)</f>
        <v>4414250913.01782</v>
      </c>
      <c r="G12" s="33">
        <f>('[2]Hoja4'!$I$333*'[2]Hoja4'!$J$333*'[2]Hoja4'!N340*13)+('[2]Hoja4'!$I$334*'[2]Hoja4'!$J$334*'[2]Hoja4'!N340*13)+('[2]Hoja4'!$I$335*'[2]Hoja4'!$J$335*'[2]Hoja4'!N340*13)+('[2]Hoja4'!$I$336*'[2]Hoja4'!$J$336*'[2]Hoja4'!N340*13)+('[2]Hoja4'!$I$337*'[2]Hoja4'!$J$337*'[2]Hoja4'!N340*13)</f>
        <v>3764651251.650987</v>
      </c>
      <c r="H12" s="33">
        <f>('[2]Hoja4'!$H$333*'[2]Hoja4'!$J$333*'[2]Hoja4'!M340*13)+('[2]Hoja4'!$H$334*'[2]Hoja4'!$J$334*'[2]Hoja4'!M340*13)+('[2]Hoja4'!$H$335*'[2]Hoja4'!$J$335*'[2]Hoja4'!M340*13)+('[2]Hoja4'!$H$336*'[2]Hoja4'!$J$336*'[2]Hoja4'!M340*13)+('[2]Hoja4'!$H$337*'[2]Hoja4'!$J$337*'[2]Hoja4'!M340*13)</f>
        <v>1252528495.9802632</v>
      </c>
      <c r="I12" s="30">
        <f t="shared" si="1"/>
        <v>9431430660.64907</v>
      </c>
      <c r="J12" s="33">
        <f>2.5*'[2]Hoja4'!A207*13*'[2]Hoja4'!M206</f>
        <v>1680092002.1244931</v>
      </c>
      <c r="K12" s="8">
        <f>'[2]Hoja4'!O206</f>
        <v>3370929157.8728213</v>
      </c>
      <c r="L12" s="33">
        <f>'[2]Hoja4'!P206</f>
        <v>1678326269.5631115</v>
      </c>
      <c r="M12" s="30">
        <f t="shared" si="2"/>
        <v>6729347429.560426</v>
      </c>
      <c r="N12" s="33">
        <f>('[2]Hoja4'!B275*'[2]Hoja4'!$H$269*'[2]Hoja4'!$I$269*0.7)+('[2]Hoja4'!B275*'[2]Hoja4'!$H$270*'[2]Hoja4'!$I$270*0.7)+('[2]Hoja4'!B275*'[2]Hoja4'!$H$271*'[2]Hoja4'!$I$271*0.7)+('[2]Hoja4'!B275*'[2]Hoja4'!$H$272*'[2]Hoja4'!$I$272*0.7)+('[2]Hoja4'!B275*'[2]Hoja4'!$H$273*'[2]Hoja4'!$I$273*0.7)+('[2]Hoja4'!B275*'[2]Hoja4'!$H$274*'[2]Hoja4'!$I$274*0.7)+('[2]Hoja4'!B275*'[2]Hoja4'!$H$275*'[2]Hoja4'!$I$275*0.7)+('[2]Hoja4'!B275*'[2]Hoja4'!$H$276*'[2]Hoja4'!$I$276*0.7)+('[2]Hoja4'!B275*'[2]Hoja4'!$H$277*'[2]Hoja4'!$I$277*0.7)+('[2]Hoja4'!B275*'[2]Hoja4'!$H$278*'[2]Hoja4'!$I$278*0.7)+('[2]Hoja4'!B275*'[2]Hoja4'!$H$279*'[2]Hoja4'!$I$279*0.7)+('[2]Hoja4'!B275*'[2]Hoja4'!$H$280*'[2]Hoja4'!$I$280*0.7)+('[2]Hoja4'!B275*'[2]Hoja4'!$H$281*'[2]Hoja4'!$I$281*0.7)+('[2]Hoja4'!B275*'[2]Hoja4'!$H$282*'[2]Hoja4'!$I$282*0.7)+('[2]Hoja4'!B275*'[2]Hoja4'!$H$283*'[2]Hoja4'!$I$283*0.7)</f>
        <v>21922441.056320176</v>
      </c>
      <c r="O12" s="33">
        <f>('[2]Hoja4'!C275*'[2]Hoja4'!$H$269*'[2]Hoja4'!$I$269*0.5)+('[2]Hoja4'!C275*'[2]Hoja4'!$H$270*'[2]Hoja4'!$I$270*0.5)+('[2]Hoja4'!C275*'[2]Hoja4'!$H$271*'[2]Hoja4'!$I$271*0.5)+('[2]Hoja4'!C275*'[2]Hoja4'!$H$272*'[2]Hoja4'!$I$272*0.5)+('[2]Hoja4'!C275*'[2]Hoja4'!$H$273*'[2]Hoja4'!$I$273*0.5)+('[2]Hoja4'!C275*'[2]Hoja4'!$H$274*'[2]Hoja4'!$I$274*0.5)+('[2]Hoja4'!C275*'[2]Hoja4'!$H$275*'[2]Hoja4'!$I$275*0.5)+('[2]Hoja4'!C275*'[2]Hoja4'!$H$276*'[2]Hoja4'!$I$276*0.5)+('[2]Hoja4'!C275*'[2]Hoja4'!$H$277*'[2]Hoja4'!$I$277*0.5)+('[2]Hoja4'!C275*'[2]Hoja4'!$H$278*'[2]Hoja4'!$I$278*0.5)+('[2]Hoja4'!C275*'[2]Hoja4'!$H$279*'[2]Hoja4'!$I$279*0.5)+('[2]Hoja4'!C275*'[2]Hoja4'!$H$280*'[2]Hoja4'!$I$280*0.5)+('[2]Hoja4'!C275*'[2]Hoja4'!$H$281*'[2]Hoja4'!$I$281*0.5)+('[2]Hoja4'!C275*'[2]Hoja4'!$H$282*'[2]Hoja4'!$I$282*0.5)+('[2]Hoja4'!C275*'[2]Hoja4'!$H$283*'[2]Hoja4'!$I$283*0.5)</f>
        <v>73476313.43052365</v>
      </c>
      <c r="P12" s="33">
        <f>('[2]Hoja4'!K275+'[2]Hoja4'!L275+'[2]Hoja4'!M275)*0.7*'[2]Hoja4'!N275*13</f>
        <v>379949321.2180121</v>
      </c>
      <c r="Q12" s="30">
        <f t="shared" si="3"/>
        <v>475348075.7048559</v>
      </c>
      <c r="R12" s="30">
        <f t="shared" si="4"/>
        <v>16636126165.914352</v>
      </c>
      <c r="S12" s="30">
        <f t="shared" si="5"/>
        <v>-4194209408.4680653</v>
      </c>
      <c r="U12" s="34"/>
    </row>
    <row r="13" spans="2:21" ht="9">
      <c r="B13" s="22">
        <f t="shared" si="6"/>
        <v>2003</v>
      </c>
      <c r="C13" s="31">
        <f>'[2]Hoja4'!K143+'[2]Hoja4'!L143</f>
        <v>192642584.98444602</v>
      </c>
      <c r="D13" s="32">
        <f>'[2]Hoja4'!H143+'[2]Hoja4'!I143</f>
        <v>12799648147.501728</v>
      </c>
      <c r="E13" s="32">
        <f t="shared" si="0"/>
        <v>12992290732.486174</v>
      </c>
      <c r="F13" s="33">
        <f>('[2]Hoja4'!$H$333*'[2]Hoja4'!$J$333*'[2]Hoja4'!L341*13)+('[2]Hoja4'!$H$334*'[2]Hoja4'!$J$334*'[2]Hoja4'!L341*13)+('[2]Hoja4'!$H$335*'[2]Hoja4'!$J$335*'[2]Hoja4'!L341*13)+('[2]Hoja4'!$H$336*'[2]Hoja4'!$J$336*'[2]Hoja4'!L341*13)+('[2]Hoja4'!$H$337*'[2]Hoja4'!$J$337*'[2]Hoja4'!L341*13)</f>
        <v>4012979855.180124</v>
      </c>
      <c r="G13" s="33">
        <f>('[2]Hoja4'!$I$333*'[2]Hoja4'!$J$333*'[2]Hoja4'!N341*13)+('[2]Hoja4'!$I$334*'[2]Hoja4'!$J$334*'[2]Hoja4'!N341*13)+('[2]Hoja4'!$I$335*'[2]Hoja4'!$J$335*'[2]Hoja4'!N341*13)+('[2]Hoja4'!$I$336*'[2]Hoja4'!$J$336*'[2]Hoja4'!N341*13)+('[2]Hoja4'!$I$337*'[2]Hoja4'!$J$337*'[2]Hoja4'!N341*13)</f>
        <v>3587788184.6813283</v>
      </c>
      <c r="H13" s="33">
        <f>('[2]Hoja4'!$H$333*'[2]Hoja4'!$J$333*'[2]Hoja4'!M341*13)+('[2]Hoja4'!$H$334*'[2]Hoja4'!$J$334*'[2]Hoja4'!M341*13)+('[2]Hoja4'!$H$335*'[2]Hoja4'!$J$335*'[2]Hoja4'!M341*13)+('[2]Hoja4'!$H$336*'[2]Hoja4'!$J$336*'[2]Hoja4'!M341*13)+('[2]Hoja4'!$H$337*'[2]Hoja4'!$J$337*'[2]Hoja4'!M341*13)</f>
        <v>1170948622.4313912</v>
      </c>
      <c r="I13" s="30">
        <f t="shared" si="1"/>
        <v>8771716662.292843</v>
      </c>
      <c r="J13" s="33">
        <f>2.5*'[2]Hoja4'!A208*13*'[2]Hoja4'!M207</f>
        <v>1870014467.002277</v>
      </c>
      <c r="K13" s="8">
        <f>'[2]Hoja4'!O207</f>
        <v>3706307361.648775</v>
      </c>
      <c r="L13" s="33">
        <f>'[2]Hoja4'!P207</f>
        <v>1704476705.306581</v>
      </c>
      <c r="M13" s="30">
        <f t="shared" si="2"/>
        <v>7280798533.957634</v>
      </c>
      <c r="N13" s="33">
        <f>('[2]Hoja4'!B276*'[2]Hoja4'!$H$269*'[2]Hoja4'!$I$269*0.7)+('[2]Hoja4'!B276*'[2]Hoja4'!$H$270*'[2]Hoja4'!$I$270*0.7)+('[2]Hoja4'!B276*'[2]Hoja4'!$H$271*'[2]Hoja4'!$I$271*0.7)+('[2]Hoja4'!B276*'[2]Hoja4'!$H$272*'[2]Hoja4'!$I$272*0.7)+('[2]Hoja4'!B276*'[2]Hoja4'!$H$273*'[2]Hoja4'!$I$273*0.7)+('[2]Hoja4'!B276*'[2]Hoja4'!$H$274*'[2]Hoja4'!$I$274*0.7)+('[2]Hoja4'!B276*'[2]Hoja4'!$H$275*'[2]Hoja4'!$I$275*0.7)+('[2]Hoja4'!B276*'[2]Hoja4'!$H$276*'[2]Hoja4'!$I$276*0.7)+('[2]Hoja4'!B276*'[2]Hoja4'!$H$277*'[2]Hoja4'!$I$277*0.7)+('[2]Hoja4'!B276*'[2]Hoja4'!$H$278*'[2]Hoja4'!$I$278*0.7)+('[2]Hoja4'!B276*'[2]Hoja4'!$H$279*'[2]Hoja4'!$I$279*0.7)+('[2]Hoja4'!B276*'[2]Hoja4'!$H$280*'[2]Hoja4'!$I$280*0.7)+('[2]Hoja4'!B276*'[2]Hoja4'!$H$281*'[2]Hoja4'!$I$281*0.7)+('[2]Hoja4'!B276*'[2]Hoja4'!$H$282*'[2]Hoja4'!$I$282*0.7)+('[2]Hoja4'!B276*'[2]Hoja4'!$H$283*'[2]Hoja4'!$I$283*0.7)</f>
        <v>25595519.295861166</v>
      </c>
      <c r="O13" s="33">
        <f>('[2]Hoja4'!C276*'[2]Hoja4'!$H$269*'[2]Hoja4'!$I$269*0.5)+('[2]Hoja4'!C276*'[2]Hoja4'!$H$270*'[2]Hoja4'!$I$270*0.5)+('[2]Hoja4'!C276*'[2]Hoja4'!$H$271*'[2]Hoja4'!$I$271*0.5)+('[2]Hoja4'!C276*'[2]Hoja4'!$H$272*'[2]Hoja4'!$I$272*0.5)+('[2]Hoja4'!C276*'[2]Hoja4'!$H$273*'[2]Hoja4'!$I$273*0.5)+('[2]Hoja4'!C276*'[2]Hoja4'!$H$274*'[2]Hoja4'!$I$274*0.5)+('[2]Hoja4'!C276*'[2]Hoja4'!$H$275*'[2]Hoja4'!$I$275*0.5)+('[2]Hoja4'!C276*'[2]Hoja4'!$H$276*'[2]Hoja4'!$I$276*0.5)+('[2]Hoja4'!C276*'[2]Hoja4'!$H$277*'[2]Hoja4'!$I$277*0.5)+('[2]Hoja4'!C276*'[2]Hoja4'!$H$278*'[2]Hoja4'!$I$278*0.5)+('[2]Hoja4'!C276*'[2]Hoja4'!$H$279*'[2]Hoja4'!$I$279*0.5)+('[2]Hoja4'!C276*'[2]Hoja4'!$H$280*'[2]Hoja4'!$I$280*0.5)+('[2]Hoja4'!C276*'[2]Hoja4'!$H$281*'[2]Hoja4'!$I$281*0.5)+('[2]Hoja4'!C276*'[2]Hoja4'!$H$282*'[2]Hoja4'!$I$282*0.5)+('[2]Hoja4'!C276*'[2]Hoja4'!$H$283*'[2]Hoja4'!$I$283*0.5)</f>
        <v>81976432.7678503</v>
      </c>
      <c r="P13" s="33">
        <f>('[2]Hoja4'!K276+'[2]Hoja4'!L276+'[2]Hoja4'!M276)*0.7*'[2]Hoja4'!N276*13</f>
        <v>475786956.9600647</v>
      </c>
      <c r="Q13" s="30">
        <f t="shared" si="3"/>
        <v>583358909.0237762</v>
      </c>
      <c r="R13" s="30">
        <f t="shared" si="4"/>
        <v>16635874105.274254</v>
      </c>
      <c r="S13" s="30">
        <f t="shared" si="5"/>
        <v>-3643583372.78808</v>
      </c>
      <c r="U13" s="34"/>
    </row>
    <row r="14" spans="2:21" ht="9">
      <c r="B14" s="22">
        <f t="shared" si="6"/>
        <v>2004</v>
      </c>
      <c r="C14" s="31">
        <f>'[2]Hoja4'!K144+'[2]Hoja4'!L144</f>
        <v>167533258.24433118</v>
      </c>
      <c r="D14" s="32">
        <f>'[2]Hoja4'!H144+'[2]Hoja4'!I144</f>
        <v>13691531225.895424</v>
      </c>
      <c r="E14" s="32">
        <f t="shared" si="0"/>
        <v>13859064484.139755</v>
      </c>
      <c r="F14" s="33">
        <f>('[2]Hoja4'!$H$333*'[2]Hoja4'!$J$333*'[2]Hoja4'!L342*13)+('[2]Hoja4'!$H$334*'[2]Hoja4'!$J$334*'[2]Hoja4'!L342*13)+('[2]Hoja4'!$H$335*'[2]Hoja4'!$J$335*'[2]Hoja4'!L342*13)+('[2]Hoja4'!$H$336*'[2]Hoja4'!$J$336*'[2]Hoja4'!L342*13)+('[2]Hoja4'!$H$337*'[2]Hoja4'!$J$337*'[2]Hoja4'!L342*13)</f>
        <v>3768759656.9885244</v>
      </c>
      <c r="G14" s="33">
        <f>('[2]Hoja4'!$I$333*'[2]Hoja4'!$J$333*'[2]Hoja4'!N342*13)+('[2]Hoja4'!$I$334*'[2]Hoja4'!$J$334*'[2]Hoja4'!N342*13)+('[2]Hoja4'!$I$335*'[2]Hoja4'!$J$335*'[2]Hoja4'!N342*13)+('[2]Hoja4'!$I$336*'[2]Hoja4'!$J$336*'[2]Hoja4'!N342*13)+('[2]Hoja4'!$I$337*'[2]Hoja4'!$J$337*'[2]Hoja4'!N342*13)</f>
        <v>3536093728.423312</v>
      </c>
      <c r="H14" s="33">
        <f>('[2]Hoja4'!$H$333*'[2]Hoja4'!$J$333*'[2]Hoja4'!M342*13)+('[2]Hoja4'!$H$334*'[2]Hoja4'!$J$334*'[2]Hoja4'!M342*13)+('[2]Hoja4'!$H$335*'[2]Hoja4'!$J$335*'[2]Hoja4'!M342*13)+('[2]Hoja4'!$H$336*'[2]Hoja4'!$J$336*'[2]Hoja4'!M342*13)+('[2]Hoja4'!$H$337*'[2]Hoja4'!$J$337*'[2]Hoja4'!M342*13)</f>
        <v>1127406734.9965672</v>
      </c>
      <c r="I14" s="30">
        <f t="shared" si="1"/>
        <v>8432260120.408403</v>
      </c>
      <c r="J14" s="33">
        <f>2.5*'[2]Hoja4'!A209*13*'[2]Hoja4'!M208</f>
        <v>2126130087.9732697</v>
      </c>
      <c r="K14" s="8">
        <f>'[2]Hoja4'!O208</f>
        <v>4170869258.516312</v>
      </c>
      <c r="L14" s="33">
        <f>'[2]Hoja4'!P208</f>
        <v>2049099983.1354532</v>
      </c>
      <c r="M14" s="30">
        <f t="shared" si="2"/>
        <v>8346099329.625035</v>
      </c>
      <c r="N14" s="33">
        <f>('[2]Hoja4'!B277*'[2]Hoja4'!$H$269*'[2]Hoja4'!$I$269*0.7)+('[2]Hoja4'!B277*'[2]Hoja4'!$H$270*'[2]Hoja4'!$I$270*0.7)+('[2]Hoja4'!B277*'[2]Hoja4'!$H$271*'[2]Hoja4'!$I$271*0.7)+('[2]Hoja4'!B277*'[2]Hoja4'!$H$272*'[2]Hoja4'!$I$272*0.7)+('[2]Hoja4'!B277*'[2]Hoja4'!$H$273*'[2]Hoja4'!$I$273*0.7)+('[2]Hoja4'!B277*'[2]Hoja4'!$H$274*'[2]Hoja4'!$I$274*0.7)+('[2]Hoja4'!B277*'[2]Hoja4'!$H$275*'[2]Hoja4'!$I$275*0.7)+('[2]Hoja4'!B277*'[2]Hoja4'!$H$276*'[2]Hoja4'!$I$276*0.7)+('[2]Hoja4'!B277*'[2]Hoja4'!$H$277*'[2]Hoja4'!$I$277*0.7)+('[2]Hoja4'!B277*'[2]Hoja4'!$H$278*'[2]Hoja4'!$I$278*0.7)+('[2]Hoja4'!B277*'[2]Hoja4'!$H$279*'[2]Hoja4'!$I$279*0.7)+('[2]Hoja4'!B277*'[2]Hoja4'!$H$280*'[2]Hoja4'!$I$280*0.7)+('[2]Hoja4'!B277*'[2]Hoja4'!$H$281*'[2]Hoja4'!$I$281*0.7)+('[2]Hoja4'!B277*'[2]Hoja4'!$H$282*'[2]Hoja4'!$I$282*0.7)+('[2]Hoja4'!B277*'[2]Hoja4'!$H$283*'[2]Hoja4'!$I$283*0.7)</f>
        <v>30151680.441849392</v>
      </c>
      <c r="O14" s="33">
        <f>('[2]Hoja4'!C277*'[2]Hoja4'!$H$269*'[2]Hoja4'!$I$269*0.5)+('[2]Hoja4'!C277*'[2]Hoja4'!$H$270*'[2]Hoja4'!$I$270*0.5)+('[2]Hoja4'!C277*'[2]Hoja4'!$H$271*'[2]Hoja4'!$I$271*0.5)+('[2]Hoja4'!C277*'[2]Hoja4'!$H$272*'[2]Hoja4'!$I$272*0.5)+('[2]Hoja4'!C277*'[2]Hoja4'!$H$273*'[2]Hoja4'!$I$273*0.5)+('[2]Hoja4'!C277*'[2]Hoja4'!$H$274*'[2]Hoja4'!$I$274*0.5)+('[2]Hoja4'!C277*'[2]Hoja4'!$H$275*'[2]Hoja4'!$I$275*0.5)+('[2]Hoja4'!C277*'[2]Hoja4'!$H$276*'[2]Hoja4'!$I$276*0.5)+('[2]Hoja4'!C277*'[2]Hoja4'!$H$277*'[2]Hoja4'!$I$277*0.5)+('[2]Hoja4'!C277*'[2]Hoja4'!$H$278*'[2]Hoja4'!$I$278*0.5)+('[2]Hoja4'!C277*'[2]Hoja4'!$H$279*'[2]Hoja4'!$I$279*0.5)+('[2]Hoja4'!C277*'[2]Hoja4'!$H$280*'[2]Hoja4'!$I$280*0.5)+('[2]Hoja4'!C277*'[2]Hoja4'!$H$281*'[2]Hoja4'!$I$281*0.5)+('[2]Hoja4'!C277*'[2]Hoja4'!$H$282*'[2]Hoja4'!$I$282*0.5)+('[2]Hoja4'!C277*'[2]Hoja4'!$H$283*'[2]Hoja4'!$I$283*0.5)</f>
        <v>93326629.93905765</v>
      </c>
      <c r="P14" s="33">
        <f>('[2]Hoja4'!K277+'[2]Hoja4'!L277+'[2]Hoja4'!M277)*0.7*'[2]Hoja4'!N277*13</f>
        <v>597695921.6752945</v>
      </c>
      <c r="Q14" s="30">
        <f t="shared" si="3"/>
        <v>721174232.0562016</v>
      </c>
      <c r="R14" s="30">
        <f t="shared" si="4"/>
        <v>17499533682.08964</v>
      </c>
      <c r="S14" s="30">
        <f t="shared" si="5"/>
        <v>-3640469197.9498863</v>
      </c>
      <c r="U14" s="34"/>
    </row>
    <row r="15" spans="2:21" ht="9">
      <c r="B15" s="22">
        <f t="shared" si="6"/>
        <v>2005</v>
      </c>
      <c r="C15" s="31">
        <f>'[2]Hoja4'!K145+'[2]Hoja4'!L145</f>
        <v>145205358.69447792</v>
      </c>
      <c r="D15" s="32">
        <f>'[2]Hoja4'!H145+'[2]Hoja4'!I145</f>
        <v>14484524472.527472</v>
      </c>
      <c r="E15" s="32">
        <f t="shared" si="0"/>
        <v>14629729831.221949</v>
      </c>
      <c r="F15" s="33">
        <f>('[2]Hoja4'!$H$333*'[2]Hoja4'!$J$333*'[2]Hoja4'!L343*13)+('[2]Hoja4'!$H$334*'[2]Hoja4'!$J$334*'[2]Hoja4'!L343*13)+('[2]Hoja4'!$H$335*'[2]Hoja4'!$J$335*'[2]Hoja4'!L343*13)+('[2]Hoja4'!$H$336*'[2]Hoja4'!$J$336*'[2]Hoja4'!L343*13)+('[2]Hoja4'!$H$337*'[2]Hoja4'!$J$337*'[2]Hoja4'!L343*13)</f>
        <v>3514671548.0525007</v>
      </c>
      <c r="G15" s="33">
        <f>('[2]Hoja4'!$I$333*'[2]Hoja4'!$J$333*'[2]Hoja4'!N343*13)+('[2]Hoja4'!$I$334*'[2]Hoja4'!$J$334*'[2]Hoja4'!N343*13)+('[2]Hoja4'!$I$335*'[2]Hoja4'!$J$335*'[2]Hoja4'!N343*13)+('[2]Hoja4'!$I$336*'[2]Hoja4'!$J$336*'[2]Hoja4'!N343*13)+('[2]Hoja4'!$I$337*'[2]Hoja4'!$J$337*'[2]Hoja4'!N343*13)</f>
        <v>3461572582.56526</v>
      </c>
      <c r="H15" s="33">
        <f>('[2]Hoja4'!$H$333*'[2]Hoja4'!$J$333*'[2]Hoja4'!M343*13)+('[2]Hoja4'!$H$334*'[2]Hoja4'!$J$334*'[2]Hoja4'!M343*13)+('[2]Hoja4'!$H$335*'[2]Hoja4'!$J$335*'[2]Hoja4'!M343*13)+('[2]Hoja4'!$H$336*'[2]Hoja4'!$J$336*'[2]Hoja4'!M343*13)+('[2]Hoja4'!$H$337*'[2]Hoja4'!$J$337*'[2]Hoja4'!M343*13)</f>
        <v>1082063231.2291262</v>
      </c>
      <c r="I15" s="30">
        <f t="shared" si="1"/>
        <v>8058307361.846887</v>
      </c>
      <c r="J15" s="33">
        <f>2.5*'[2]Hoja4'!A210*13*'[2]Hoja4'!M209</f>
        <v>2384231957.430711</v>
      </c>
      <c r="K15" s="8">
        <f>'[2]Hoja4'!O209</f>
        <v>4622662065.359956</v>
      </c>
      <c r="L15" s="33">
        <f>'[2]Hoja4'!P209</f>
        <v>2145829619.353739</v>
      </c>
      <c r="M15" s="30">
        <f t="shared" si="2"/>
        <v>9152723642.144405</v>
      </c>
      <c r="N15" s="33">
        <f>('[2]Hoja4'!B278*'[2]Hoja4'!$H$269*'[2]Hoja4'!$I$269*0.7)+('[2]Hoja4'!B278*'[2]Hoja4'!$H$270*'[2]Hoja4'!$I$270*0.7)+('[2]Hoja4'!B278*'[2]Hoja4'!$H$271*'[2]Hoja4'!$I$271*0.7)+('[2]Hoja4'!B278*'[2]Hoja4'!$H$272*'[2]Hoja4'!$I$272*0.7)+('[2]Hoja4'!B278*'[2]Hoja4'!$H$273*'[2]Hoja4'!$I$273*0.7)+('[2]Hoja4'!B278*'[2]Hoja4'!$H$274*'[2]Hoja4'!$I$274*0.7)+('[2]Hoja4'!B278*'[2]Hoja4'!$H$275*'[2]Hoja4'!$I$275*0.7)+('[2]Hoja4'!B278*'[2]Hoja4'!$H$276*'[2]Hoja4'!$I$276*0.7)+('[2]Hoja4'!B278*'[2]Hoja4'!$H$277*'[2]Hoja4'!$I$277*0.7)+('[2]Hoja4'!B278*'[2]Hoja4'!$H$278*'[2]Hoja4'!$I$278*0.7)+('[2]Hoja4'!B278*'[2]Hoja4'!$H$279*'[2]Hoja4'!$I$279*0.7)+('[2]Hoja4'!B278*'[2]Hoja4'!$H$280*'[2]Hoja4'!$I$280*0.7)+('[2]Hoja4'!B278*'[2]Hoja4'!$H$281*'[2]Hoja4'!$I$281*0.7)+('[2]Hoja4'!B278*'[2]Hoja4'!$H$282*'[2]Hoja4'!$I$282*0.7)+('[2]Hoja4'!B278*'[2]Hoja4'!$H$283*'[2]Hoja4'!$I$283*0.7)</f>
        <v>33000615.311405167</v>
      </c>
      <c r="O15" s="33">
        <f>('[2]Hoja4'!C278*'[2]Hoja4'!$H$269*'[2]Hoja4'!$I$269*0.5)+('[2]Hoja4'!C278*'[2]Hoja4'!$H$270*'[2]Hoja4'!$I$270*0.5)+('[2]Hoja4'!C278*'[2]Hoja4'!$H$271*'[2]Hoja4'!$I$271*0.5)+('[2]Hoja4'!C278*'[2]Hoja4'!$H$272*'[2]Hoja4'!$I$272*0.5)+('[2]Hoja4'!C278*'[2]Hoja4'!$H$273*'[2]Hoja4'!$I$273*0.5)+('[2]Hoja4'!C278*'[2]Hoja4'!$H$274*'[2]Hoja4'!$I$274*0.5)+('[2]Hoja4'!C278*'[2]Hoja4'!$H$275*'[2]Hoja4'!$I$275*0.5)+('[2]Hoja4'!C278*'[2]Hoja4'!$H$276*'[2]Hoja4'!$I$276*0.5)+('[2]Hoja4'!C278*'[2]Hoja4'!$H$277*'[2]Hoja4'!$I$277*0.5)+('[2]Hoja4'!C278*'[2]Hoja4'!$H$278*'[2]Hoja4'!$I$278*0.5)+('[2]Hoja4'!C278*'[2]Hoja4'!$H$279*'[2]Hoja4'!$I$279*0.5)+('[2]Hoja4'!C278*'[2]Hoja4'!$H$280*'[2]Hoja4'!$I$280*0.5)+('[2]Hoja4'!C278*'[2]Hoja4'!$H$281*'[2]Hoja4'!$I$281*0.5)+('[2]Hoja4'!C278*'[2]Hoja4'!$H$282*'[2]Hoja4'!$I$282*0.5)+('[2]Hoja4'!C278*'[2]Hoja4'!$H$283*'[2]Hoja4'!$I$283*0.5)</f>
        <v>105166796.04733515</v>
      </c>
      <c r="P15" s="33">
        <f>('[2]Hoja4'!K278+'[2]Hoja4'!L278+'[2]Hoja4'!M278)*0.7*'[2]Hoja4'!N278*13</f>
        <v>730562930.684044</v>
      </c>
      <c r="Q15" s="30">
        <f t="shared" si="3"/>
        <v>868730342.0427843</v>
      </c>
      <c r="R15" s="30">
        <f t="shared" si="4"/>
        <v>18079761346.034077</v>
      </c>
      <c r="S15" s="30">
        <f t="shared" si="5"/>
        <v>-3450031514.812128</v>
      </c>
      <c r="U15" s="34"/>
    </row>
    <row r="16" spans="2:21" ht="9">
      <c r="B16" s="22">
        <f t="shared" si="6"/>
        <v>2006</v>
      </c>
      <c r="C16" s="31">
        <f>'[2]Hoja4'!K146+'[2]Hoja4'!L146</f>
        <v>123480340.01056504</v>
      </c>
      <c r="D16" s="32">
        <f>'[2]Hoja4'!H146+'[2]Hoja4'!I146</f>
        <v>15013512627.720818</v>
      </c>
      <c r="E16" s="32">
        <f t="shared" si="0"/>
        <v>15136992967.731382</v>
      </c>
      <c r="F16" s="33">
        <f>('[2]Hoja4'!$H$333*'[2]Hoja4'!$J$333*'[2]Hoja4'!L344*13)+('[2]Hoja4'!$H$334*'[2]Hoja4'!$J$334*'[2]Hoja4'!L344*13)+('[2]Hoja4'!$H$335*'[2]Hoja4'!$J$335*'[2]Hoja4'!L344*13)+('[2]Hoja4'!$H$336*'[2]Hoja4'!$J$336*'[2]Hoja4'!L344*13)+('[2]Hoja4'!$H$337*'[2]Hoja4'!$J$337*'[2]Hoja4'!L344*13)</f>
        <v>3205686360.7637663</v>
      </c>
      <c r="G16" s="33">
        <f>('[2]Hoja4'!$I$333*'[2]Hoja4'!$J$333*'[2]Hoja4'!N344*13)+('[2]Hoja4'!$I$334*'[2]Hoja4'!$J$334*'[2]Hoja4'!N344*13)+('[2]Hoja4'!$I$335*'[2]Hoja4'!$J$335*'[2]Hoja4'!N344*13)+('[2]Hoja4'!$I$336*'[2]Hoja4'!$J$336*'[2]Hoja4'!N344*13)+('[2]Hoja4'!$I$337*'[2]Hoja4'!$J$337*'[2]Hoja4'!N344*13)</f>
        <v>3319032061.164219</v>
      </c>
      <c r="H16" s="33">
        <f>('[2]Hoja4'!$H$333*'[2]Hoja4'!$J$333*'[2]Hoja4'!M344*13)+('[2]Hoja4'!$H$334*'[2]Hoja4'!$J$334*'[2]Hoja4'!M344*13)+('[2]Hoja4'!$H$335*'[2]Hoja4'!$J$335*'[2]Hoja4'!M344*13)+('[2]Hoja4'!$H$336*'[2]Hoja4'!$J$336*'[2]Hoja4'!M344*13)+('[2]Hoja4'!$H$337*'[2]Hoja4'!$J$337*'[2]Hoja4'!M344*13)</f>
        <v>1017421867.6479461</v>
      </c>
      <c r="I16" s="30">
        <f t="shared" si="1"/>
        <v>7542140289.575932</v>
      </c>
      <c r="J16" s="33">
        <f>2.5*'[2]Hoja4'!A211*13*'[2]Hoja4'!M210</f>
        <v>2605404539.4482183</v>
      </c>
      <c r="K16" s="8">
        <f>'[2]Hoja4'!O210</f>
        <v>4993766018.307804</v>
      </c>
      <c r="L16" s="33">
        <f>'[2]Hoja4'!P210</f>
        <v>2206280296.745569</v>
      </c>
      <c r="M16" s="30">
        <f t="shared" si="2"/>
        <v>9805450854.50159</v>
      </c>
      <c r="N16" s="33">
        <f>('[2]Hoja4'!B279*'[2]Hoja4'!$H$269*'[2]Hoja4'!$I$269*0.7)+('[2]Hoja4'!B279*'[2]Hoja4'!$H$270*'[2]Hoja4'!$I$270*0.7)+('[2]Hoja4'!B279*'[2]Hoja4'!$H$271*'[2]Hoja4'!$I$271*0.7)+('[2]Hoja4'!B279*'[2]Hoja4'!$H$272*'[2]Hoja4'!$I$272*0.7)+('[2]Hoja4'!B279*'[2]Hoja4'!$H$273*'[2]Hoja4'!$I$273*0.7)+('[2]Hoja4'!B279*'[2]Hoja4'!$H$274*'[2]Hoja4'!$I$274*0.7)+('[2]Hoja4'!B279*'[2]Hoja4'!$H$275*'[2]Hoja4'!$I$275*0.7)+('[2]Hoja4'!B279*'[2]Hoja4'!$H$276*'[2]Hoja4'!$I$276*0.7)+('[2]Hoja4'!B279*'[2]Hoja4'!$H$277*'[2]Hoja4'!$I$277*0.7)+('[2]Hoja4'!B279*'[2]Hoja4'!$H$278*'[2]Hoja4'!$I$278*0.7)+('[2]Hoja4'!B279*'[2]Hoja4'!$H$279*'[2]Hoja4'!$I$279*0.7)+('[2]Hoja4'!B279*'[2]Hoja4'!$H$280*'[2]Hoja4'!$I$280*0.7)+('[2]Hoja4'!B279*'[2]Hoja4'!$H$281*'[2]Hoja4'!$I$281*0.7)+('[2]Hoja4'!B279*'[2]Hoja4'!$H$282*'[2]Hoja4'!$I$282*0.7)+('[2]Hoja4'!B279*'[2]Hoja4'!$H$283*'[2]Hoja4'!$I$283*0.7)</f>
        <v>36952143.075717226</v>
      </c>
      <c r="O16" s="33">
        <f>('[2]Hoja4'!C279*'[2]Hoja4'!$H$269*'[2]Hoja4'!$I$269*0.5)+('[2]Hoja4'!C279*'[2]Hoja4'!$H$270*'[2]Hoja4'!$I$270*0.5)+('[2]Hoja4'!C279*'[2]Hoja4'!$H$271*'[2]Hoja4'!$I$271*0.5)+('[2]Hoja4'!C279*'[2]Hoja4'!$H$272*'[2]Hoja4'!$I$272*0.5)+('[2]Hoja4'!C279*'[2]Hoja4'!$H$273*'[2]Hoja4'!$I$273*0.5)+('[2]Hoja4'!C279*'[2]Hoja4'!$H$274*'[2]Hoja4'!$I$274*0.5)+('[2]Hoja4'!C279*'[2]Hoja4'!$H$275*'[2]Hoja4'!$I$275*0.5)+('[2]Hoja4'!C279*'[2]Hoja4'!$H$276*'[2]Hoja4'!$I$276*0.5)+('[2]Hoja4'!C279*'[2]Hoja4'!$H$277*'[2]Hoja4'!$I$277*0.5)+('[2]Hoja4'!C279*'[2]Hoja4'!$H$278*'[2]Hoja4'!$I$278*0.5)+('[2]Hoja4'!C279*'[2]Hoja4'!$H$279*'[2]Hoja4'!$I$279*0.5)+('[2]Hoja4'!C279*'[2]Hoja4'!$H$280*'[2]Hoja4'!$I$280*0.5)+('[2]Hoja4'!C279*'[2]Hoja4'!$H$281*'[2]Hoja4'!$I$281*0.5)+('[2]Hoja4'!C279*'[2]Hoja4'!$H$282*'[2]Hoja4'!$I$282*0.5)+('[2]Hoja4'!C279*'[2]Hoja4'!$H$283*'[2]Hoja4'!$I$283*0.5)</f>
        <v>115175510.8853524</v>
      </c>
      <c r="P16" s="33">
        <f>('[2]Hoja4'!K279+'[2]Hoja4'!L279+'[2]Hoja4'!M279)*0.7*'[2]Hoja4'!N279*13</f>
        <v>851539858.5598863</v>
      </c>
      <c r="Q16" s="30">
        <f t="shared" si="3"/>
        <v>1003667512.520956</v>
      </c>
      <c r="R16" s="30">
        <f t="shared" si="4"/>
        <v>18351258656.59848</v>
      </c>
      <c r="S16" s="30">
        <f t="shared" si="5"/>
        <v>-3214265688.867098</v>
      </c>
      <c r="U16" s="34"/>
    </row>
    <row r="17" spans="2:21" ht="9">
      <c r="B17" s="22">
        <f t="shared" si="6"/>
        <v>2007</v>
      </c>
      <c r="C17" s="31">
        <f>'[2]Hoja4'!K147+'[2]Hoja4'!L147</f>
        <v>105530664.30043861</v>
      </c>
      <c r="D17" s="32">
        <f>'[2]Hoja4'!H147+'[2]Hoja4'!I147</f>
        <v>15932180430.70003</v>
      </c>
      <c r="E17" s="32">
        <f t="shared" si="0"/>
        <v>16037711095.000467</v>
      </c>
      <c r="F17" s="33">
        <f>('[2]Hoja4'!$H$333*'[2]Hoja4'!$J$333*'[2]Hoja4'!L345*13)+('[2]Hoja4'!$H$334*'[2]Hoja4'!$J$334*'[2]Hoja4'!L345*13)+('[2]Hoja4'!$H$335*'[2]Hoja4'!$J$335*'[2]Hoja4'!L345*13)+('[2]Hoja4'!$H$336*'[2]Hoja4'!$J$336*'[2]Hoja4'!L345*13)+('[2]Hoja4'!$H$337*'[2]Hoja4'!$J$337*'[2]Hoja4'!L345*13)</f>
        <v>2994889568.7740927</v>
      </c>
      <c r="G17" s="33">
        <f>('[2]Hoja4'!$I$333*'[2]Hoja4'!$J$333*'[2]Hoja4'!N345*13)+('[2]Hoja4'!$I$334*'[2]Hoja4'!$J$334*'[2]Hoja4'!N345*13)+('[2]Hoja4'!$I$335*'[2]Hoja4'!$J$335*'[2]Hoja4'!N345*13)+('[2]Hoja4'!$I$336*'[2]Hoja4'!$J$336*'[2]Hoja4'!N345*13)+('[2]Hoja4'!$I$337*'[2]Hoja4'!$J$337*'[2]Hoja4'!N345*13)</f>
        <v>3259818601.9606843</v>
      </c>
      <c r="H17" s="33">
        <f>('[2]Hoja4'!$H$333*'[2]Hoja4'!$J$333*'[2]Hoja4'!M345*13)+('[2]Hoja4'!$H$334*'[2]Hoja4'!$J$334*'[2]Hoja4'!M345*13)+('[2]Hoja4'!$H$335*'[2]Hoja4'!$J$335*'[2]Hoja4'!M345*13)+('[2]Hoja4'!$H$336*'[2]Hoja4'!$J$336*'[2]Hoja4'!M345*13)+('[2]Hoja4'!$H$337*'[2]Hoja4'!$J$337*'[2]Hoja4'!M345*13)</f>
        <v>979098512.8684535</v>
      </c>
      <c r="I17" s="30">
        <f t="shared" si="1"/>
        <v>7233806683.603231</v>
      </c>
      <c r="J17" s="33">
        <f>2.5*'[2]Hoja4'!A212*13*'[2]Hoja4'!M211</f>
        <v>2899524281.83163</v>
      </c>
      <c r="K17" s="8">
        <f>'[2]Hoja4'!O211</f>
        <v>5488483891.016124</v>
      </c>
      <c r="L17" s="33">
        <f>'[2]Hoja4'!P211</f>
        <v>2615465974.7480116</v>
      </c>
      <c r="M17" s="30">
        <f t="shared" si="2"/>
        <v>11003474147.595764</v>
      </c>
      <c r="N17" s="33">
        <f>('[2]Hoja4'!B280*'[2]Hoja4'!$H$269*'[2]Hoja4'!$I$269*0.7)+('[2]Hoja4'!B280*'[2]Hoja4'!$H$270*'[2]Hoja4'!$I$270*0.7)+('[2]Hoja4'!B280*'[2]Hoja4'!$H$271*'[2]Hoja4'!$I$271*0.7)+('[2]Hoja4'!B280*'[2]Hoja4'!$H$272*'[2]Hoja4'!$I$272*0.7)+('[2]Hoja4'!B280*'[2]Hoja4'!$H$273*'[2]Hoja4'!$I$273*0.7)+('[2]Hoja4'!B280*'[2]Hoja4'!$H$274*'[2]Hoja4'!$I$274*0.7)+('[2]Hoja4'!B280*'[2]Hoja4'!$H$275*'[2]Hoja4'!$I$275*0.7)+('[2]Hoja4'!B280*'[2]Hoja4'!$H$276*'[2]Hoja4'!$I$276*0.7)+('[2]Hoja4'!B280*'[2]Hoja4'!$H$277*'[2]Hoja4'!$I$277*0.7)+('[2]Hoja4'!B280*'[2]Hoja4'!$H$278*'[2]Hoja4'!$I$278*0.7)+('[2]Hoja4'!B280*'[2]Hoja4'!$H$279*'[2]Hoja4'!$I$279*0.7)+('[2]Hoja4'!B280*'[2]Hoja4'!$H$280*'[2]Hoja4'!$I$280*0.7)+('[2]Hoja4'!B280*'[2]Hoja4'!$H$281*'[2]Hoja4'!$I$281*0.7)+('[2]Hoja4'!B280*'[2]Hoja4'!$H$282*'[2]Hoja4'!$I$282*0.7)+('[2]Hoja4'!B280*'[2]Hoja4'!$H$283*'[2]Hoja4'!$I$283*0.7)</f>
        <v>41930683.446608074</v>
      </c>
      <c r="O17" s="33">
        <f>('[2]Hoja4'!C280*'[2]Hoja4'!$H$269*'[2]Hoja4'!$I$269*0.5)+('[2]Hoja4'!C280*'[2]Hoja4'!$H$270*'[2]Hoja4'!$I$270*0.5)+('[2]Hoja4'!C280*'[2]Hoja4'!$H$271*'[2]Hoja4'!$I$271*0.5)+('[2]Hoja4'!C280*'[2]Hoja4'!$H$272*'[2]Hoja4'!$I$272*0.5)+('[2]Hoja4'!C280*'[2]Hoja4'!$H$273*'[2]Hoja4'!$I$273*0.5)+('[2]Hoja4'!C280*'[2]Hoja4'!$H$274*'[2]Hoja4'!$I$274*0.5)+('[2]Hoja4'!C280*'[2]Hoja4'!$H$275*'[2]Hoja4'!$I$275*0.5)+('[2]Hoja4'!C280*'[2]Hoja4'!$H$276*'[2]Hoja4'!$I$276*0.5)+('[2]Hoja4'!C280*'[2]Hoja4'!$H$277*'[2]Hoja4'!$I$277*0.5)+('[2]Hoja4'!C280*'[2]Hoja4'!$H$278*'[2]Hoja4'!$I$278*0.5)+('[2]Hoja4'!C280*'[2]Hoja4'!$H$279*'[2]Hoja4'!$I$279*0.5)+('[2]Hoja4'!C280*'[2]Hoja4'!$H$280*'[2]Hoja4'!$I$280*0.5)+('[2]Hoja4'!C280*'[2]Hoja4'!$H$281*'[2]Hoja4'!$I$281*0.5)+('[2]Hoja4'!C280*'[2]Hoja4'!$H$282*'[2]Hoja4'!$I$282*0.5)+('[2]Hoja4'!C280*'[2]Hoja4'!$H$283*'[2]Hoja4'!$I$283*0.5)</f>
        <v>128970469.49321139</v>
      </c>
      <c r="P17" s="33">
        <f>('[2]Hoja4'!K280+'[2]Hoja4'!L280+'[2]Hoja4'!M280)*0.7*'[2]Hoja4'!N280*13</f>
        <v>1017090219.2394106</v>
      </c>
      <c r="Q17" s="30">
        <f t="shared" si="3"/>
        <v>1187991372.1792302</v>
      </c>
      <c r="R17" s="30">
        <f t="shared" si="4"/>
        <v>19425272203.378227</v>
      </c>
      <c r="S17" s="30">
        <f t="shared" si="5"/>
        <v>-3387561108.37776</v>
      </c>
      <c r="U17" s="34"/>
    </row>
    <row r="18" spans="2:21" ht="9">
      <c r="B18" s="22">
        <f t="shared" si="6"/>
        <v>2008</v>
      </c>
      <c r="C18" s="31">
        <f>'[2]Hoja4'!K148+'[2]Hoja4'!L148</f>
        <v>88026083.05887257</v>
      </c>
      <c r="D18" s="32">
        <f>'[2]Hoja4'!H148+'[2]Hoja4'!I148</f>
        <v>16456010273.4748</v>
      </c>
      <c r="E18" s="32">
        <f t="shared" si="0"/>
        <v>16544036356.533672</v>
      </c>
      <c r="F18" s="33">
        <f>('[2]Hoja4'!$H$333*'[2]Hoja4'!$J$333*'[2]Hoja4'!L346*13)+('[2]Hoja4'!$H$334*'[2]Hoja4'!$J$334*'[2]Hoja4'!L346*13)+('[2]Hoja4'!$H$335*'[2]Hoja4'!$J$335*'[2]Hoja4'!L346*13)+('[2]Hoja4'!$H$336*'[2]Hoja4'!$J$336*'[2]Hoja4'!L346*13)+('[2]Hoja4'!$H$337*'[2]Hoja4'!$J$337*'[2]Hoja4'!L346*13)</f>
        <v>2717455536.100532</v>
      </c>
      <c r="G18" s="33">
        <f>('[2]Hoja4'!$I$333*'[2]Hoja4'!$J$333*'[2]Hoja4'!N346*13)+('[2]Hoja4'!$I$334*'[2]Hoja4'!$J$334*'[2]Hoja4'!N346*13)+('[2]Hoja4'!$I$335*'[2]Hoja4'!$J$335*'[2]Hoja4'!N346*13)+('[2]Hoja4'!$I$336*'[2]Hoja4'!$J$336*'[2]Hoja4'!N346*13)+('[2]Hoja4'!$I$337*'[2]Hoja4'!$J$337*'[2]Hoja4'!N346*13)</f>
        <v>3114925291.9693155</v>
      </c>
      <c r="H18" s="33">
        <f>('[2]Hoja4'!$H$333*'[2]Hoja4'!$J$333*'[2]Hoja4'!M346*13)+('[2]Hoja4'!$H$334*'[2]Hoja4'!$J$334*'[2]Hoja4'!M346*13)+('[2]Hoja4'!$H$335*'[2]Hoja4'!$J$335*'[2]Hoja4'!M346*13)+('[2]Hoja4'!$H$336*'[2]Hoja4'!$J$336*'[2]Hoja4'!M346*13)+('[2]Hoja4'!$H$337*'[2]Hoja4'!$J$337*'[2]Hoja4'!M346*13)</f>
        <v>916731988.0821071</v>
      </c>
      <c r="I18" s="30">
        <f t="shared" si="1"/>
        <v>6749112816.151955</v>
      </c>
      <c r="J18" s="33">
        <f>2.5*'[2]Hoja4'!A213*13*'[2]Hoja4'!M212</f>
        <v>3134952502.1129575</v>
      </c>
      <c r="K18" s="8">
        <f>'[2]Hoja4'!O212</f>
        <v>5669261639.195931</v>
      </c>
      <c r="L18" s="33">
        <f>'[2]Hoja4'!P212</f>
        <v>2597939146.161535</v>
      </c>
      <c r="M18" s="30">
        <f t="shared" si="2"/>
        <v>11402153287.470425</v>
      </c>
      <c r="N18" s="33">
        <f>('[2]Hoja4'!B281*'[2]Hoja4'!$H$269*'[2]Hoja4'!$I$269*0.7)+('[2]Hoja4'!B281*'[2]Hoja4'!$H$270*'[2]Hoja4'!$I$270*0.7)+('[2]Hoja4'!B281*'[2]Hoja4'!$H$271*'[2]Hoja4'!$I$271*0.7)+('[2]Hoja4'!B281*'[2]Hoja4'!$H$272*'[2]Hoja4'!$I$272*0.7)+('[2]Hoja4'!B281*'[2]Hoja4'!$H$273*'[2]Hoja4'!$I$273*0.7)+('[2]Hoja4'!B281*'[2]Hoja4'!$H$274*'[2]Hoja4'!$I$274*0.7)+('[2]Hoja4'!B281*'[2]Hoja4'!$H$275*'[2]Hoja4'!$I$275*0.7)+('[2]Hoja4'!B281*'[2]Hoja4'!$H$276*'[2]Hoja4'!$I$276*0.7)+('[2]Hoja4'!B281*'[2]Hoja4'!$H$277*'[2]Hoja4'!$I$277*0.7)+('[2]Hoja4'!B281*'[2]Hoja4'!$H$278*'[2]Hoja4'!$I$278*0.7)+('[2]Hoja4'!B281*'[2]Hoja4'!$H$279*'[2]Hoja4'!$I$279*0.7)+('[2]Hoja4'!B281*'[2]Hoja4'!$H$280*'[2]Hoja4'!$I$280*0.7)+('[2]Hoja4'!B281*'[2]Hoja4'!$H$281*'[2]Hoja4'!$I$281*0.7)+('[2]Hoja4'!B281*'[2]Hoja4'!$H$282*'[2]Hoja4'!$I$282*0.7)+('[2]Hoja4'!B281*'[2]Hoja4'!$H$283*'[2]Hoja4'!$I$283*0.7)</f>
        <v>45970005.374031805</v>
      </c>
      <c r="O18" s="33">
        <f>('[2]Hoja4'!C281*'[2]Hoja4'!$H$269*'[2]Hoja4'!$I$269*0.5)+('[2]Hoja4'!C281*'[2]Hoja4'!$H$270*'[2]Hoja4'!$I$270*0.5)+('[2]Hoja4'!C281*'[2]Hoja4'!$H$271*'[2]Hoja4'!$I$271*0.5)+('[2]Hoja4'!C281*'[2]Hoja4'!$H$272*'[2]Hoja4'!$I$272*0.5)+('[2]Hoja4'!C281*'[2]Hoja4'!$H$273*'[2]Hoja4'!$I$273*0.5)+('[2]Hoja4'!C281*'[2]Hoja4'!$H$274*'[2]Hoja4'!$I$274*0.5)+('[2]Hoja4'!C281*'[2]Hoja4'!$H$275*'[2]Hoja4'!$I$275*0.5)+('[2]Hoja4'!C281*'[2]Hoja4'!$H$276*'[2]Hoja4'!$I$276*0.5)+('[2]Hoja4'!C281*'[2]Hoja4'!$H$277*'[2]Hoja4'!$I$277*0.5)+('[2]Hoja4'!C281*'[2]Hoja4'!$H$278*'[2]Hoja4'!$I$278*0.5)+('[2]Hoja4'!C281*'[2]Hoja4'!$H$279*'[2]Hoja4'!$I$279*0.5)+('[2]Hoja4'!C281*'[2]Hoja4'!$H$280*'[2]Hoja4'!$I$280*0.5)+('[2]Hoja4'!C281*'[2]Hoja4'!$H$281*'[2]Hoja4'!$I$281*0.5)+('[2]Hoja4'!C281*'[2]Hoja4'!$H$282*'[2]Hoja4'!$I$282*0.5)+('[2]Hoja4'!C281*'[2]Hoja4'!$H$283*'[2]Hoja4'!$I$283*0.5)</f>
        <v>139247767.60123387</v>
      </c>
      <c r="P18" s="33">
        <f>('[2]Hoja4'!K281+'[2]Hoja4'!L281+'[2]Hoja4'!M281)*0.7*'[2]Hoja4'!N281*13</f>
        <v>1141867468.2077749</v>
      </c>
      <c r="Q18" s="30">
        <f t="shared" si="3"/>
        <v>1327085241.1830406</v>
      </c>
      <c r="R18" s="30">
        <f t="shared" si="4"/>
        <v>19478351344.80542</v>
      </c>
      <c r="S18" s="30">
        <f t="shared" si="5"/>
        <v>-2934314988.2717476</v>
      </c>
      <c r="U18" s="34"/>
    </row>
    <row r="19" spans="2:21" ht="9">
      <c r="B19" s="22">
        <f t="shared" si="6"/>
        <v>2009</v>
      </c>
      <c r="C19" s="31">
        <f>'[2]Hoja4'!K149+'[2]Hoja4'!L149</f>
        <v>73209958.0013353</v>
      </c>
      <c r="D19" s="32">
        <f>'[2]Hoja4'!H149+'[2]Hoja4'!I149</f>
        <v>16963022749.89061</v>
      </c>
      <c r="E19" s="32">
        <f t="shared" si="0"/>
        <v>17036232707.891945</v>
      </c>
      <c r="F19" s="33">
        <f>('[2]Hoja4'!$H$333*'[2]Hoja4'!$J$333*'[2]Hoja4'!L347*13)+('[2]Hoja4'!$H$334*'[2]Hoja4'!$J$334*'[2]Hoja4'!L347*13)+('[2]Hoja4'!$H$335*'[2]Hoja4'!$J$335*'[2]Hoja4'!L347*13)+('[2]Hoja4'!$H$336*'[2]Hoja4'!$J$336*'[2]Hoja4'!L347*13)+('[2]Hoja4'!$H$337*'[2]Hoja4'!$J$337*'[2]Hoja4'!L347*13)</f>
        <v>2473451633.0717707</v>
      </c>
      <c r="G19" s="33">
        <f>('[2]Hoja4'!$I$333*'[2]Hoja4'!$J$333*'[2]Hoja4'!N347*13)+('[2]Hoja4'!$I$334*'[2]Hoja4'!$J$334*'[2]Hoja4'!N347*13)+('[2]Hoja4'!$I$335*'[2]Hoja4'!$J$335*'[2]Hoja4'!N347*13)+('[2]Hoja4'!$I$336*'[2]Hoja4'!$J$336*'[2]Hoja4'!N347*13)+('[2]Hoja4'!$I$337*'[2]Hoja4'!$J$337*'[2]Hoja4'!N347*13)</f>
        <v>2985502383.537806</v>
      </c>
      <c r="H19" s="33">
        <f>('[2]Hoja4'!$H$333*'[2]Hoja4'!$J$333*'[2]Hoja4'!M347*13)+('[2]Hoja4'!$H$334*'[2]Hoja4'!$J$334*'[2]Hoja4'!M347*13)+('[2]Hoja4'!$H$335*'[2]Hoja4'!$J$335*'[2]Hoja4'!M347*13)+('[2]Hoja4'!$H$336*'[2]Hoja4'!$J$336*'[2]Hoja4'!M347*13)+('[2]Hoja4'!$H$337*'[2]Hoja4'!$J$337*'[2]Hoja4'!M347*13)</f>
        <v>859974905.5381982</v>
      </c>
      <c r="I19" s="30">
        <f t="shared" si="1"/>
        <v>6318928922.147776</v>
      </c>
      <c r="J19" s="33">
        <f>2.5*'[2]Hoja4'!A214*13*'[2]Hoja4'!M213</f>
        <v>3401542283.064527</v>
      </c>
      <c r="K19" s="8">
        <f>'[2]Hoja4'!O213</f>
        <v>5848956339.160232</v>
      </c>
      <c r="L19" s="33">
        <f>'[2]Hoja4'!P213</f>
        <v>2575969593.1340513</v>
      </c>
      <c r="M19" s="30">
        <f t="shared" si="2"/>
        <v>11826468215.35881</v>
      </c>
      <c r="N19" s="33">
        <f>('[2]Hoja4'!B282*'[2]Hoja4'!$H$269*'[2]Hoja4'!$I$269*0.7)+('[2]Hoja4'!B282*'[2]Hoja4'!$H$270*'[2]Hoja4'!$I$270*0.7)+('[2]Hoja4'!B282*'[2]Hoja4'!$H$271*'[2]Hoja4'!$I$271*0.7)+('[2]Hoja4'!B282*'[2]Hoja4'!$H$272*'[2]Hoja4'!$I$272*0.7)+('[2]Hoja4'!B282*'[2]Hoja4'!$H$273*'[2]Hoja4'!$I$273*0.7)+('[2]Hoja4'!B282*'[2]Hoja4'!$H$274*'[2]Hoja4'!$I$274*0.7)+('[2]Hoja4'!B282*'[2]Hoja4'!$H$275*'[2]Hoja4'!$I$275*0.7)+('[2]Hoja4'!B282*'[2]Hoja4'!$H$276*'[2]Hoja4'!$I$276*0.7)+('[2]Hoja4'!B282*'[2]Hoja4'!$H$277*'[2]Hoja4'!$I$277*0.7)+('[2]Hoja4'!B282*'[2]Hoja4'!$H$278*'[2]Hoja4'!$I$278*0.7)+('[2]Hoja4'!B282*'[2]Hoja4'!$H$279*'[2]Hoja4'!$I$279*0.7)+('[2]Hoja4'!B282*'[2]Hoja4'!$H$280*'[2]Hoja4'!$I$280*0.7)+('[2]Hoja4'!B282*'[2]Hoja4'!$H$281*'[2]Hoja4'!$I$281*0.7)+('[2]Hoja4'!B282*'[2]Hoja4'!$H$282*'[2]Hoja4'!$I$282*0.7)+('[2]Hoja4'!B282*'[2]Hoja4'!$H$283*'[2]Hoja4'!$I$283*0.7)</f>
        <v>50257967.68351205</v>
      </c>
      <c r="O19" s="33">
        <f>('[2]Hoja4'!C282*'[2]Hoja4'!$H$269*'[2]Hoja4'!$I$269*0.5)+('[2]Hoja4'!C282*'[2]Hoja4'!$H$270*'[2]Hoja4'!$I$270*0.5)+('[2]Hoja4'!C282*'[2]Hoja4'!$H$271*'[2]Hoja4'!$I$271*0.5)+('[2]Hoja4'!C282*'[2]Hoja4'!$H$272*'[2]Hoja4'!$I$272*0.5)+('[2]Hoja4'!C282*'[2]Hoja4'!$H$273*'[2]Hoja4'!$I$273*0.5)+('[2]Hoja4'!C282*'[2]Hoja4'!$H$274*'[2]Hoja4'!$I$274*0.5)+('[2]Hoja4'!C282*'[2]Hoja4'!$H$275*'[2]Hoja4'!$I$275*0.5)+('[2]Hoja4'!C282*'[2]Hoja4'!$H$276*'[2]Hoja4'!$I$276*0.5)+('[2]Hoja4'!C282*'[2]Hoja4'!$H$277*'[2]Hoja4'!$I$277*0.5)+('[2]Hoja4'!C282*'[2]Hoja4'!$H$278*'[2]Hoja4'!$I$278*0.5)+('[2]Hoja4'!C282*'[2]Hoja4'!$H$279*'[2]Hoja4'!$I$279*0.5)+('[2]Hoja4'!C282*'[2]Hoja4'!$H$280*'[2]Hoja4'!$I$280*0.5)+('[2]Hoja4'!C282*'[2]Hoja4'!$H$281*'[2]Hoja4'!$I$281*0.5)+('[2]Hoja4'!C282*'[2]Hoja4'!$H$282*'[2]Hoja4'!$I$282*0.5)+('[2]Hoja4'!C282*'[2]Hoja4'!$H$283*'[2]Hoja4'!$I$283*0.5)</f>
        <v>150895593.04492724</v>
      </c>
      <c r="P19" s="33">
        <f>('[2]Hoja4'!K282+'[2]Hoja4'!L282+'[2]Hoja4'!M282)*0.7*'[2]Hoja4'!N282*13</f>
        <v>1295090542.3332982</v>
      </c>
      <c r="Q19" s="30">
        <f t="shared" si="3"/>
        <v>1496244103.0617375</v>
      </c>
      <c r="R19" s="30">
        <f t="shared" si="4"/>
        <v>19641641240.56832</v>
      </c>
      <c r="S19" s="30">
        <f t="shared" si="5"/>
        <v>-2605408532.6763763</v>
      </c>
      <c r="U19" s="34"/>
    </row>
    <row r="20" spans="2:21" ht="9">
      <c r="B20" s="22">
        <f t="shared" si="6"/>
        <v>2010</v>
      </c>
      <c r="C20" s="31">
        <f>'[2]Hoja4'!K150+'[2]Hoja4'!L150</f>
        <v>60953292.86333667</v>
      </c>
      <c r="D20" s="32">
        <f>'[2]Hoja4'!H150+'[2]Hoja4'!I150</f>
        <v>17462627252.455944</v>
      </c>
      <c r="E20" s="32">
        <f t="shared" si="0"/>
        <v>17523580545.319283</v>
      </c>
      <c r="F20" s="33">
        <f>('[2]Hoja4'!$H$333*'[2]Hoja4'!$J$333*'[2]Hoja4'!L348*13)+('[2]Hoja4'!$H$334*'[2]Hoja4'!$J$334*'[2]Hoja4'!L348*13)+('[2]Hoja4'!$H$335*'[2]Hoja4'!$J$335*'[2]Hoja4'!L348*13)+('[2]Hoja4'!$H$336*'[2]Hoja4'!$J$336*'[2]Hoja4'!L348*13)+('[2]Hoja4'!$H$337*'[2]Hoja4'!$J$337*'[2]Hoja4'!L348*13)</f>
        <v>2236901252.557398</v>
      </c>
      <c r="G20" s="33">
        <f>('[2]Hoja4'!$I$333*'[2]Hoja4'!$J$333*'[2]Hoja4'!N348*13)+('[2]Hoja4'!$I$334*'[2]Hoja4'!$J$334*'[2]Hoja4'!N348*13)+('[2]Hoja4'!$I$335*'[2]Hoja4'!$J$335*'[2]Hoja4'!N348*13)+('[2]Hoja4'!$I$336*'[2]Hoja4'!$J$336*'[2]Hoja4'!N348*13)+('[2]Hoja4'!$I$337*'[2]Hoja4'!$J$337*'[2]Hoja4'!N348*13)</f>
        <v>2852075056.4457555</v>
      </c>
      <c r="H20" s="33">
        <f>('[2]Hoja4'!$H$333*'[2]Hoja4'!$J$333*'[2]Hoja4'!M348*13)+('[2]Hoja4'!$H$334*'[2]Hoja4'!$J$334*'[2]Hoja4'!M348*13)+('[2]Hoja4'!$H$335*'[2]Hoja4'!$J$335*'[2]Hoja4'!M348*13)+('[2]Hoja4'!$H$336*'[2]Hoja4'!$J$336*'[2]Hoja4'!M348*13)+('[2]Hoja4'!$H$337*'[2]Hoja4'!$J$337*'[2]Hoja4'!M348*13)</f>
        <v>807087081.9666802</v>
      </c>
      <c r="I20" s="30">
        <f t="shared" si="1"/>
        <v>5896063390.969833</v>
      </c>
      <c r="J20" s="33">
        <f>2.5*'[2]Hoja4'!A215*13*'[2]Hoja4'!M214</f>
        <v>3674670980.9711914</v>
      </c>
      <c r="K20" s="8">
        <f>'[2]Hoja4'!O214</f>
        <v>6019068346.589876</v>
      </c>
      <c r="L20" s="33">
        <f>'[2]Hoja4'!P214</f>
        <v>2549365340.3268003</v>
      </c>
      <c r="M20" s="30">
        <f t="shared" si="2"/>
        <v>12243104667.887867</v>
      </c>
      <c r="N20" s="33">
        <f>('[2]Hoja4'!B283*'[2]Hoja4'!$H$269*'[2]Hoja4'!$I$269*0.7)+('[2]Hoja4'!B283*'[2]Hoja4'!$H$270*'[2]Hoja4'!$I$270*0.7)+('[2]Hoja4'!B283*'[2]Hoja4'!$H$271*'[2]Hoja4'!$I$271*0.7)+('[2]Hoja4'!B283*'[2]Hoja4'!$H$272*'[2]Hoja4'!$I$272*0.7)+('[2]Hoja4'!B283*'[2]Hoja4'!$H$273*'[2]Hoja4'!$I$273*0.7)+('[2]Hoja4'!B283*'[2]Hoja4'!$H$274*'[2]Hoja4'!$I$274*0.7)+('[2]Hoja4'!B283*'[2]Hoja4'!$H$275*'[2]Hoja4'!$I$275*0.7)+('[2]Hoja4'!B283*'[2]Hoja4'!$H$276*'[2]Hoja4'!$I$276*0.7)+('[2]Hoja4'!B283*'[2]Hoja4'!$H$277*'[2]Hoja4'!$I$277*0.7)+('[2]Hoja4'!B283*'[2]Hoja4'!$H$278*'[2]Hoja4'!$I$278*0.7)+('[2]Hoja4'!B283*'[2]Hoja4'!$H$279*'[2]Hoja4'!$I$279*0.7)+('[2]Hoja4'!B283*'[2]Hoja4'!$H$280*'[2]Hoja4'!$I$280*0.7)+('[2]Hoja4'!B283*'[2]Hoja4'!$H$281*'[2]Hoja4'!$I$281*0.7)+('[2]Hoja4'!B283*'[2]Hoja4'!$H$282*'[2]Hoja4'!$I$282*0.7)+('[2]Hoja4'!B283*'[2]Hoja4'!$H$283*'[2]Hoja4'!$I$283*0.7)</f>
        <v>54540682.885756716</v>
      </c>
      <c r="O20" s="33">
        <f>('[2]Hoja4'!C283*'[2]Hoja4'!$H$269*'[2]Hoja4'!$I$269*0.5)+('[2]Hoja4'!C283*'[2]Hoja4'!$H$270*'[2]Hoja4'!$I$270*0.5)+('[2]Hoja4'!C283*'[2]Hoja4'!$H$271*'[2]Hoja4'!$I$271*0.5)+('[2]Hoja4'!C283*'[2]Hoja4'!$H$272*'[2]Hoja4'!$I$272*0.5)+('[2]Hoja4'!C283*'[2]Hoja4'!$H$273*'[2]Hoja4'!$I$273*0.5)+('[2]Hoja4'!C283*'[2]Hoja4'!$H$274*'[2]Hoja4'!$I$274*0.5)+('[2]Hoja4'!C283*'[2]Hoja4'!$H$275*'[2]Hoja4'!$I$275*0.5)+('[2]Hoja4'!C283*'[2]Hoja4'!$H$276*'[2]Hoja4'!$I$276*0.5)+('[2]Hoja4'!C283*'[2]Hoja4'!$H$277*'[2]Hoja4'!$I$277*0.5)+('[2]Hoja4'!C283*'[2]Hoja4'!$H$278*'[2]Hoja4'!$I$278*0.5)+('[2]Hoja4'!C283*'[2]Hoja4'!$H$279*'[2]Hoja4'!$I$279*0.5)+('[2]Hoja4'!C283*'[2]Hoja4'!$H$280*'[2]Hoja4'!$I$280*0.5)+('[2]Hoja4'!C283*'[2]Hoja4'!$H$281*'[2]Hoja4'!$I$281*0.5)+('[2]Hoja4'!C283*'[2]Hoja4'!$H$282*'[2]Hoja4'!$I$282*0.5)+('[2]Hoja4'!C283*'[2]Hoja4'!$H$283*'[2]Hoja4'!$I$283*0.5)</f>
        <v>163135078.27436158</v>
      </c>
      <c r="P20" s="33">
        <f>('[2]Hoja4'!K283+'[2]Hoja4'!L283+'[2]Hoja4'!M283)*0.7*'[2]Hoja4'!N283*13</f>
        <v>1430178217.6399436</v>
      </c>
      <c r="Q20" s="30">
        <f t="shared" si="3"/>
        <v>1647853978.800062</v>
      </c>
      <c r="R20" s="30">
        <f t="shared" si="4"/>
        <v>19787022037.65776</v>
      </c>
      <c r="S20" s="30">
        <f t="shared" si="5"/>
        <v>-2263441492.338478</v>
      </c>
      <c r="U20" s="34"/>
    </row>
    <row r="21" spans="2:21" ht="9">
      <c r="B21" s="22">
        <f t="shared" si="6"/>
        <v>2011</v>
      </c>
      <c r="C21" s="31">
        <f>'[2]Hoja4'!K151+'[2]Hoja4'!L151</f>
        <v>49906820.01199021</v>
      </c>
      <c r="D21" s="32">
        <f>'[2]Hoja4'!H151+'[2]Hoja4'!I151</f>
        <v>17914977079.27075</v>
      </c>
      <c r="E21" s="32">
        <f t="shared" si="0"/>
        <v>17964883899.282738</v>
      </c>
      <c r="F21" s="33">
        <f>('[2]Hoja4'!$H$333*'[2]Hoja4'!$J$333*'[2]Hoja4'!L349*13)+('[2]Hoja4'!$H$334*'[2]Hoja4'!$J$334*'[2]Hoja4'!L349*13)+('[2]Hoja4'!$H$335*'[2]Hoja4'!$J$335*'[2]Hoja4'!L349*13)+('[2]Hoja4'!$H$336*'[2]Hoja4'!$J$336*'[2]Hoja4'!L349*13)+('[2]Hoja4'!$H$337*'[2]Hoja4'!$J$337*'[2]Hoja4'!L349*13)</f>
        <v>2008918232.402172</v>
      </c>
      <c r="G21" s="33">
        <f>('[2]Hoja4'!$I$333*'[2]Hoja4'!$J$333*'[2]Hoja4'!N349*13)+('[2]Hoja4'!$I$334*'[2]Hoja4'!$J$334*'[2]Hoja4'!N349*13)+('[2]Hoja4'!$I$335*'[2]Hoja4'!$J$335*'[2]Hoja4'!N349*13)+('[2]Hoja4'!$I$336*'[2]Hoja4'!$J$336*'[2]Hoja4'!N349*13)+('[2]Hoja4'!$I$337*'[2]Hoja4'!$J$337*'[2]Hoja4'!N349*13)</f>
        <v>2713771848.6529603</v>
      </c>
      <c r="H21" s="33">
        <f>('[2]Hoja4'!$H$333*'[2]Hoja4'!$J$333*'[2]Hoja4'!M349*13)+('[2]Hoja4'!$H$334*'[2]Hoja4'!$J$334*'[2]Hoja4'!M349*13)+('[2]Hoja4'!$H$335*'[2]Hoja4'!$J$335*'[2]Hoja4'!M349*13)+('[2]Hoja4'!$H$336*'[2]Hoja4'!$J$336*'[2]Hoja4'!M349*13)+('[2]Hoja4'!$H$337*'[2]Hoja4'!$J$337*'[2]Hoja4'!M349*13)</f>
        <v>752832901.7556001</v>
      </c>
      <c r="I21" s="30">
        <f t="shared" si="1"/>
        <v>5475522982.810732</v>
      </c>
      <c r="J21" s="33">
        <f>2.5*'[2]Hoja4'!A216*13*'[2]Hoja4'!M215</f>
        <v>3955221411.0844197</v>
      </c>
      <c r="K21" s="8">
        <f>'[2]Hoja4'!O215</f>
        <v>6144884035.861505</v>
      </c>
      <c r="L21" s="33">
        <f>'[2]Hoja4'!P215</f>
        <v>2512975906.1979837</v>
      </c>
      <c r="M21" s="30">
        <f t="shared" si="2"/>
        <v>12613081353.14391</v>
      </c>
      <c r="N21" s="33">
        <f>('[2]Hoja4'!B284*'[2]Hoja4'!$H$269*'[2]Hoja4'!$I$269*0.7)+('[2]Hoja4'!B284*'[2]Hoja4'!$H$270*'[2]Hoja4'!$I$270*0.7)+('[2]Hoja4'!B284*'[2]Hoja4'!$H$271*'[2]Hoja4'!$I$271*0.7)+('[2]Hoja4'!B284*'[2]Hoja4'!$H$272*'[2]Hoja4'!$I$272*0.7)+('[2]Hoja4'!B284*'[2]Hoja4'!$H$273*'[2]Hoja4'!$I$273*0.7)+('[2]Hoja4'!B284*'[2]Hoja4'!$H$274*'[2]Hoja4'!$I$274*0.7)+('[2]Hoja4'!B284*'[2]Hoja4'!$H$275*'[2]Hoja4'!$I$275*0.7)+('[2]Hoja4'!B284*'[2]Hoja4'!$H$276*'[2]Hoja4'!$I$276*0.7)+('[2]Hoja4'!B284*'[2]Hoja4'!$H$277*'[2]Hoja4'!$I$277*0.7)+('[2]Hoja4'!B284*'[2]Hoja4'!$H$278*'[2]Hoja4'!$I$278*0.7)+('[2]Hoja4'!B284*'[2]Hoja4'!$H$279*'[2]Hoja4'!$I$279*0.7)+('[2]Hoja4'!B284*'[2]Hoja4'!$H$280*'[2]Hoja4'!$I$280*0.7)+('[2]Hoja4'!B284*'[2]Hoja4'!$H$281*'[2]Hoja4'!$I$281*0.7)+('[2]Hoja4'!B284*'[2]Hoja4'!$H$282*'[2]Hoja4'!$I$282*0.7)+('[2]Hoja4'!B284*'[2]Hoja4'!$H$283*'[2]Hoja4'!$I$283*0.7)</f>
        <v>58724088.737814456</v>
      </c>
      <c r="O21" s="33">
        <f>('[2]Hoja4'!C284*'[2]Hoja4'!$H$269*'[2]Hoja4'!$I$269*0.5)+('[2]Hoja4'!C284*'[2]Hoja4'!$H$270*'[2]Hoja4'!$I$270*0.5)+('[2]Hoja4'!C284*'[2]Hoja4'!$H$271*'[2]Hoja4'!$I$271*0.5)+('[2]Hoja4'!C284*'[2]Hoja4'!$H$272*'[2]Hoja4'!$I$272*0.5)+('[2]Hoja4'!C284*'[2]Hoja4'!$H$273*'[2]Hoja4'!$I$273*0.5)+('[2]Hoja4'!C284*'[2]Hoja4'!$H$274*'[2]Hoja4'!$I$274*0.5)+('[2]Hoja4'!C284*'[2]Hoja4'!$H$275*'[2]Hoja4'!$I$275*0.5)+('[2]Hoja4'!C284*'[2]Hoja4'!$H$276*'[2]Hoja4'!$I$276*0.5)+('[2]Hoja4'!C284*'[2]Hoja4'!$H$277*'[2]Hoja4'!$I$277*0.5)+('[2]Hoja4'!C284*'[2]Hoja4'!$H$278*'[2]Hoja4'!$I$278*0.5)+('[2]Hoja4'!C284*'[2]Hoja4'!$H$279*'[2]Hoja4'!$I$279*0.5)+('[2]Hoja4'!C284*'[2]Hoja4'!$H$280*'[2]Hoja4'!$I$280*0.5)+('[2]Hoja4'!C284*'[2]Hoja4'!$H$281*'[2]Hoja4'!$I$281*0.5)+('[2]Hoja4'!C284*'[2]Hoja4'!$H$282*'[2]Hoja4'!$I$282*0.5)+('[2]Hoja4'!C284*'[2]Hoja4'!$H$283*'[2]Hoja4'!$I$283*0.5)</f>
        <v>174470118.71379662</v>
      </c>
      <c r="P21" s="33">
        <f>('[2]Hoja4'!K284+'[2]Hoja4'!L284+'[2]Hoja4'!M284)*0.7*'[2]Hoja4'!N284*13</f>
        <v>1565320700.2376196</v>
      </c>
      <c r="Q21" s="30">
        <f t="shared" si="3"/>
        <v>1798514907.6892307</v>
      </c>
      <c r="R21" s="30">
        <f t="shared" si="4"/>
        <v>19887119243.643875</v>
      </c>
      <c r="S21" s="30">
        <f t="shared" si="5"/>
        <v>-1922235344.3611374</v>
      </c>
      <c r="U21" s="34"/>
    </row>
    <row r="22" spans="2:21" ht="9">
      <c r="B22" s="22">
        <f t="shared" si="6"/>
        <v>2012</v>
      </c>
      <c r="C22" s="31">
        <f>'[2]Hoja4'!K152+'[2]Hoja4'!L152</f>
        <v>39338175.79980901</v>
      </c>
      <c r="D22" s="32">
        <f>'[2]Hoja4'!H152+'[2]Hoja4'!I152</f>
        <v>18367297373.811684</v>
      </c>
      <c r="E22" s="32">
        <f t="shared" si="0"/>
        <v>18406635549.611492</v>
      </c>
      <c r="F22" s="33">
        <f>('[2]Hoja4'!$H$333*'[2]Hoja4'!$J$333*'[2]Hoja4'!L350*13)+('[2]Hoja4'!$H$334*'[2]Hoja4'!$J$334*'[2]Hoja4'!L350*13)+('[2]Hoja4'!$H$335*'[2]Hoja4'!$J$335*'[2]Hoja4'!L350*13)+('[2]Hoja4'!$H$336*'[2]Hoja4'!$J$336*'[2]Hoja4'!L350*13)+('[2]Hoja4'!$H$337*'[2]Hoja4'!$J$337*'[2]Hoja4'!L350*13)</f>
        <v>1800319593.9618297</v>
      </c>
      <c r="G22" s="33">
        <f>('[2]Hoja4'!$I$333*'[2]Hoja4'!$J$333*'[2]Hoja4'!N350*13)+('[2]Hoja4'!$I$334*'[2]Hoja4'!$J$334*'[2]Hoja4'!N350*13)+('[2]Hoja4'!$I$335*'[2]Hoja4'!$J$335*'[2]Hoja4'!N350*13)+('[2]Hoja4'!$I$336*'[2]Hoja4'!$J$336*'[2]Hoja4'!N350*13)+('[2]Hoja4'!$I$337*'[2]Hoja4'!$J$337*'[2]Hoja4'!N350*13)</f>
        <v>2572764589.411168</v>
      </c>
      <c r="H22" s="33">
        <f>('[2]Hoja4'!$H$333*'[2]Hoja4'!$J$333*'[2]Hoja4'!M350*13)+('[2]Hoja4'!$H$334*'[2]Hoja4'!$J$334*'[2]Hoja4'!M350*13)+('[2]Hoja4'!$H$335*'[2]Hoja4'!$J$335*'[2]Hoja4'!M350*13)+('[2]Hoja4'!$H$336*'[2]Hoja4'!$J$336*'[2]Hoja4'!M350*13)+('[2]Hoja4'!$H$337*'[2]Hoja4'!$J$337*'[2]Hoja4'!M350*13)</f>
        <v>699669660.38062</v>
      </c>
      <c r="I22" s="30">
        <f t="shared" si="1"/>
        <v>5072753843.753617</v>
      </c>
      <c r="J22" s="33">
        <f>2.5*'[2]Hoja4'!A217*13*'[2]Hoja4'!M216</f>
        <v>4248762337.004937</v>
      </c>
      <c r="K22" s="8">
        <f>'[2]Hoja4'!O216</f>
        <v>6268041525.774545</v>
      </c>
      <c r="L22" s="33">
        <f>'[2]Hoja4'!P216</f>
        <v>2472228336.184462</v>
      </c>
      <c r="M22" s="30">
        <f t="shared" si="2"/>
        <v>12989032198.963943</v>
      </c>
      <c r="N22" s="33">
        <f>('[2]Hoja4'!B285*'[2]Hoja4'!$H$269*'[2]Hoja4'!$I$269*0.7)+('[2]Hoja4'!B285*'[2]Hoja4'!$H$270*'[2]Hoja4'!$I$270*0.7)+('[2]Hoja4'!B285*'[2]Hoja4'!$H$271*'[2]Hoja4'!$I$271*0.7)+('[2]Hoja4'!B285*'[2]Hoja4'!$H$272*'[2]Hoja4'!$I$272*0.7)+('[2]Hoja4'!B285*'[2]Hoja4'!$H$273*'[2]Hoja4'!$I$273*0.7)+('[2]Hoja4'!B285*'[2]Hoja4'!$H$274*'[2]Hoja4'!$I$274*0.7)+('[2]Hoja4'!B285*'[2]Hoja4'!$H$275*'[2]Hoja4'!$I$275*0.7)+('[2]Hoja4'!B285*'[2]Hoja4'!$H$276*'[2]Hoja4'!$I$276*0.7)+('[2]Hoja4'!B285*'[2]Hoja4'!$H$277*'[2]Hoja4'!$I$277*0.7)+('[2]Hoja4'!B285*'[2]Hoja4'!$H$278*'[2]Hoja4'!$I$278*0.7)+('[2]Hoja4'!B285*'[2]Hoja4'!$H$279*'[2]Hoja4'!$I$279*0.7)+('[2]Hoja4'!B285*'[2]Hoja4'!$H$280*'[2]Hoja4'!$I$280*0.7)+('[2]Hoja4'!B285*'[2]Hoja4'!$H$281*'[2]Hoja4'!$I$281*0.7)+('[2]Hoja4'!B285*'[2]Hoja4'!$H$282*'[2]Hoja4'!$I$282*0.7)+('[2]Hoja4'!B285*'[2]Hoja4'!$H$283*'[2]Hoja4'!$I$283*0.7)</f>
        <v>63832906.91714251</v>
      </c>
      <c r="O22" s="33">
        <f>('[2]Hoja4'!C285*'[2]Hoja4'!$H$269*'[2]Hoja4'!$I$269*0.5)+('[2]Hoja4'!C285*'[2]Hoja4'!$H$270*'[2]Hoja4'!$I$270*0.5)+('[2]Hoja4'!C285*'[2]Hoja4'!$H$271*'[2]Hoja4'!$I$271*0.5)+('[2]Hoja4'!C285*'[2]Hoja4'!$H$272*'[2]Hoja4'!$I$272*0.5)+('[2]Hoja4'!C285*'[2]Hoja4'!$H$273*'[2]Hoja4'!$I$273*0.5)+('[2]Hoja4'!C285*'[2]Hoja4'!$H$274*'[2]Hoja4'!$I$274*0.5)+('[2]Hoja4'!C285*'[2]Hoja4'!$H$275*'[2]Hoja4'!$I$275*0.5)+('[2]Hoja4'!C285*'[2]Hoja4'!$H$276*'[2]Hoja4'!$I$276*0.5)+('[2]Hoja4'!C285*'[2]Hoja4'!$H$277*'[2]Hoja4'!$I$277*0.5)+('[2]Hoja4'!C285*'[2]Hoja4'!$H$278*'[2]Hoja4'!$I$278*0.5)+('[2]Hoja4'!C285*'[2]Hoja4'!$H$279*'[2]Hoja4'!$I$279*0.5)+('[2]Hoja4'!C285*'[2]Hoja4'!$H$280*'[2]Hoja4'!$I$280*0.5)+('[2]Hoja4'!C285*'[2]Hoja4'!$H$281*'[2]Hoja4'!$I$281*0.5)+('[2]Hoja4'!C285*'[2]Hoja4'!$H$282*'[2]Hoja4'!$I$282*0.5)+('[2]Hoja4'!C285*'[2]Hoja4'!$H$283*'[2]Hoja4'!$I$283*0.5)</f>
        <v>186635261.17678812</v>
      </c>
      <c r="P22" s="33">
        <f>('[2]Hoja4'!K285+'[2]Hoja4'!L285+'[2]Hoja4'!M285)*0.7*'[2]Hoja4'!N285*13</f>
        <v>1719507051.8655815</v>
      </c>
      <c r="Q22" s="30">
        <f t="shared" si="3"/>
        <v>1969975219.9595122</v>
      </c>
      <c r="R22" s="30">
        <f t="shared" si="4"/>
        <v>20031761262.67707</v>
      </c>
      <c r="S22" s="30">
        <f t="shared" si="5"/>
        <v>-1625125713.0655785</v>
      </c>
      <c r="U22" s="34"/>
    </row>
    <row r="23" spans="2:21" ht="9">
      <c r="B23" s="22">
        <f t="shared" si="6"/>
        <v>2013</v>
      </c>
      <c r="C23" s="31">
        <f>'[2]Hoja4'!K153+'[2]Hoja4'!L153</f>
        <v>31641564.99298825</v>
      </c>
      <c r="D23" s="32">
        <f>'[2]Hoja4'!H153+'[2]Hoja4'!I153</f>
        <v>18770839515.850258</v>
      </c>
      <c r="E23" s="32">
        <f t="shared" si="0"/>
        <v>18802481080.843246</v>
      </c>
      <c r="F23" s="33">
        <f>('[2]Hoja4'!$H$333*'[2]Hoja4'!$J$333*'[2]Hoja4'!L351*13)+('[2]Hoja4'!$H$334*'[2]Hoja4'!$J$334*'[2]Hoja4'!L351*13)+('[2]Hoja4'!$H$335*'[2]Hoja4'!$J$335*'[2]Hoja4'!L351*13)+('[2]Hoja4'!$H$336*'[2]Hoja4'!$J$336*'[2]Hoja4'!L351*13)+('[2]Hoja4'!$H$337*'[2]Hoja4'!$J$337*'[2]Hoja4'!L351*13)</f>
        <v>1602787077.0552044</v>
      </c>
      <c r="G23" s="33">
        <f>('[2]Hoja4'!$I$333*'[2]Hoja4'!$J$333*'[2]Hoja4'!N351*13)+('[2]Hoja4'!$I$334*'[2]Hoja4'!$J$334*'[2]Hoja4'!N351*13)+('[2]Hoja4'!$I$335*'[2]Hoja4'!$J$335*'[2]Hoja4'!N351*13)+('[2]Hoja4'!$I$336*'[2]Hoja4'!$J$336*'[2]Hoja4'!N351*13)+('[2]Hoja4'!$I$337*'[2]Hoja4'!$J$337*'[2]Hoja4'!N351*13)</f>
        <v>2429937080.466992</v>
      </c>
      <c r="H23" s="33">
        <f>('[2]Hoja4'!$H$333*'[2]Hoja4'!$J$333*'[2]Hoja4'!M351*13)+('[2]Hoja4'!$H$334*'[2]Hoja4'!$J$334*'[2]Hoja4'!M351*13)+('[2]Hoja4'!$H$335*'[2]Hoja4'!$J$335*'[2]Hoja4'!M351*13)+('[2]Hoja4'!$H$336*'[2]Hoja4'!$J$336*'[2]Hoja4'!M351*13)+('[2]Hoja4'!$H$337*'[2]Hoja4'!$J$337*'[2]Hoja4'!M351*13)</f>
        <v>650110064.4177995</v>
      </c>
      <c r="I23" s="30">
        <f t="shared" si="1"/>
        <v>4682834221.939996</v>
      </c>
      <c r="J23" s="33">
        <f>2.5*'[2]Hoja4'!A218*13*'[2]Hoja4'!M217</f>
        <v>4548178880.791054</v>
      </c>
      <c r="K23" s="8">
        <f>'[2]Hoja4'!O217</f>
        <v>6352427175.146245</v>
      </c>
      <c r="L23" s="33">
        <f>'[2]Hoja4'!P217</f>
        <v>2422231386.1410947</v>
      </c>
      <c r="M23" s="30">
        <f t="shared" si="2"/>
        <v>13322837442.078392</v>
      </c>
      <c r="N23" s="33">
        <f>('[2]Hoja4'!B286*'[2]Hoja4'!$H$269*'[2]Hoja4'!$I$269*0.7)+('[2]Hoja4'!B286*'[2]Hoja4'!$H$270*'[2]Hoja4'!$I$270*0.7)+('[2]Hoja4'!B286*'[2]Hoja4'!$H$271*'[2]Hoja4'!$I$271*0.7)+('[2]Hoja4'!B286*'[2]Hoja4'!$H$272*'[2]Hoja4'!$I$272*0.7)+('[2]Hoja4'!B286*'[2]Hoja4'!$H$273*'[2]Hoja4'!$I$273*0.7)+('[2]Hoja4'!B286*'[2]Hoja4'!$H$274*'[2]Hoja4'!$I$274*0.7)+('[2]Hoja4'!B286*'[2]Hoja4'!$H$275*'[2]Hoja4'!$I$275*0.7)+('[2]Hoja4'!B286*'[2]Hoja4'!$H$276*'[2]Hoja4'!$I$276*0.7)+('[2]Hoja4'!B286*'[2]Hoja4'!$H$277*'[2]Hoja4'!$I$277*0.7)+('[2]Hoja4'!B286*'[2]Hoja4'!$H$278*'[2]Hoja4'!$I$278*0.7)+('[2]Hoja4'!B286*'[2]Hoja4'!$H$279*'[2]Hoja4'!$I$279*0.7)+('[2]Hoja4'!B286*'[2]Hoja4'!$H$280*'[2]Hoja4'!$I$280*0.7)+('[2]Hoja4'!B286*'[2]Hoja4'!$H$281*'[2]Hoja4'!$I$281*0.7)+('[2]Hoja4'!B286*'[2]Hoja4'!$H$282*'[2]Hoja4'!$I$282*0.7)+('[2]Hoja4'!B286*'[2]Hoja4'!$H$283*'[2]Hoja4'!$I$283*0.7)</f>
        <v>68040293.67398709</v>
      </c>
      <c r="O23" s="33">
        <f>('[2]Hoja4'!C286*'[2]Hoja4'!$H$269*'[2]Hoja4'!$I$269*0.5)+('[2]Hoja4'!C286*'[2]Hoja4'!$H$270*'[2]Hoja4'!$I$270*0.5)+('[2]Hoja4'!C286*'[2]Hoja4'!$H$271*'[2]Hoja4'!$I$271*0.5)+('[2]Hoja4'!C286*'[2]Hoja4'!$H$272*'[2]Hoja4'!$I$272*0.5)+('[2]Hoja4'!C286*'[2]Hoja4'!$H$273*'[2]Hoja4'!$I$273*0.5)+('[2]Hoja4'!C286*'[2]Hoja4'!$H$274*'[2]Hoja4'!$I$274*0.5)+('[2]Hoja4'!C286*'[2]Hoja4'!$H$275*'[2]Hoja4'!$I$275*0.5)+('[2]Hoja4'!C286*'[2]Hoja4'!$H$276*'[2]Hoja4'!$I$276*0.5)+('[2]Hoja4'!C286*'[2]Hoja4'!$H$277*'[2]Hoja4'!$I$277*0.5)+('[2]Hoja4'!C286*'[2]Hoja4'!$H$278*'[2]Hoja4'!$I$278*0.5)+('[2]Hoja4'!C286*'[2]Hoja4'!$H$279*'[2]Hoja4'!$I$279*0.5)+('[2]Hoja4'!C286*'[2]Hoja4'!$H$280*'[2]Hoja4'!$I$280*0.5)+('[2]Hoja4'!C286*'[2]Hoja4'!$H$281*'[2]Hoja4'!$I$281*0.5)+('[2]Hoja4'!C286*'[2]Hoja4'!$H$282*'[2]Hoja4'!$I$282*0.5)+('[2]Hoja4'!C286*'[2]Hoja4'!$H$283*'[2]Hoja4'!$I$283*0.5)</f>
        <v>198045854.8010696</v>
      </c>
      <c r="P23" s="33">
        <f>('[2]Hoja4'!K286+'[2]Hoja4'!L286+'[2]Hoja4'!M286)*0.7*'[2]Hoja4'!N286*13</f>
        <v>1855507727.1119714</v>
      </c>
      <c r="Q23" s="30">
        <f t="shared" si="3"/>
        <v>2121593875.587028</v>
      </c>
      <c r="R23" s="30">
        <f t="shared" si="4"/>
        <v>20127265539.605415</v>
      </c>
      <c r="S23" s="30">
        <f t="shared" si="5"/>
        <v>-1324784458.762169</v>
      </c>
      <c r="U23" s="34"/>
    </row>
    <row r="24" spans="2:21" ht="9">
      <c r="B24" s="22">
        <f t="shared" si="6"/>
        <v>2014</v>
      </c>
      <c r="C24" s="31">
        <f>'[2]Hoja4'!K154+'[2]Hoja4'!L154</f>
        <v>24438549.610934574</v>
      </c>
      <c r="D24" s="32">
        <f>'[2]Hoja4'!H154+'[2]Hoja4'!I154</f>
        <v>19005224643.862167</v>
      </c>
      <c r="E24" s="32">
        <f t="shared" si="0"/>
        <v>19029663193.473103</v>
      </c>
      <c r="F24" s="33">
        <f>('[2]Hoja4'!$H$333*'[2]Hoja4'!$J$333*'[2]Hoja4'!L352*13)+('[2]Hoja4'!$H$334*'[2]Hoja4'!$J$334*'[2]Hoja4'!L352*13)+('[2]Hoja4'!$H$335*'[2]Hoja4'!$J$335*'[2]Hoja4'!L352*13)+('[2]Hoja4'!$H$336*'[2]Hoja4'!$J$336*'[2]Hoja4'!L352*13)+('[2]Hoja4'!$H$337*'[2]Hoja4'!$J$337*'[2]Hoja4'!L352*13)</f>
        <v>1418005941.4853985</v>
      </c>
      <c r="G24" s="33">
        <f>('[2]Hoja4'!$I$333*'[2]Hoja4'!$J$333*'[2]Hoja4'!N352*13)+('[2]Hoja4'!$I$334*'[2]Hoja4'!$J$334*'[2]Hoja4'!N352*13)+('[2]Hoja4'!$I$335*'[2]Hoja4'!$J$335*'[2]Hoja4'!N352*13)+('[2]Hoja4'!$I$336*'[2]Hoja4'!$J$336*'[2]Hoja4'!N352*13)+('[2]Hoja4'!$I$337*'[2]Hoja4'!$J$337*'[2]Hoja4'!N352*13)</f>
        <v>2287657761.684008</v>
      </c>
      <c r="H24" s="33">
        <f>('[2]Hoja4'!$H$333*'[2]Hoja4'!$J$333*'[2]Hoja4'!M352*13)+('[2]Hoja4'!$H$334*'[2]Hoja4'!$J$334*'[2]Hoja4'!M352*13)+('[2]Hoja4'!$H$335*'[2]Hoja4'!$J$335*'[2]Hoja4'!M352*13)+('[2]Hoja4'!$H$336*'[2]Hoja4'!$J$336*'[2]Hoja4'!M352*13)+('[2]Hoja4'!$H$337*'[2]Hoja4'!$J$337*'[2]Hoja4'!M352*13)</f>
        <v>600711450.7157164</v>
      </c>
      <c r="I24" s="30">
        <f t="shared" si="1"/>
        <v>4306375153.885123</v>
      </c>
      <c r="J24" s="33">
        <f>2.5*'[2]Hoja4'!A219*13*'[2]Hoja4'!M218</f>
        <v>4861004807.90505</v>
      </c>
      <c r="K24" s="8">
        <f>'[2]Hoja4'!O218</f>
        <v>6419561381.734452</v>
      </c>
      <c r="L24" s="33">
        <f>'[2]Hoja4'!P218</f>
        <v>2349285212.301349</v>
      </c>
      <c r="M24" s="30">
        <f t="shared" si="2"/>
        <v>13629851401.940853</v>
      </c>
      <c r="N24" s="33">
        <f>('[2]Hoja4'!B287*'[2]Hoja4'!$H$269*'[2]Hoja4'!$I$269*0.7)+('[2]Hoja4'!B287*'[2]Hoja4'!$H$270*'[2]Hoja4'!$I$270*0.7)+('[2]Hoja4'!B287*'[2]Hoja4'!$H$271*'[2]Hoja4'!$I$271*0.7)+('[2]Hoja4'!B287*'[2]Hoja4'!$H$272*'[2]Hoja4'!$I$272*0.7)+('[2]Hoja4'!B287*'[2]Hoja4'!$H$273*'[2]Hoja4'!$I$273*0.7)+('[2]Hoja4'!B287*'[2]Hoja4'!$H$274*'[2]Hoja4'!$I$274*0.7)+('[2]Hoja4'!B287*'[2]Hoja4'!$H$275*'[2]Hoja4'!$I$275*0.7)+('[2]Hoja4'!B287*'[2]Hoja4'!$H$276*'[2]Hoja4'!$I$276*0.7)+('[2]Hoja4'!B287*'[2]Hoja4'!$H$277*'[2]Hoja4'!$I$277*0.7)+('[2]Hoja4'!B287*'[2]Hoja4'!$H$278*'[2]Hoja4'!$I$278*0.7)+('[2]Hoja4'!B287*'[2]Hoja4'!$H$279*'[2]Hoja4'!$I$279*0.7)+('[2]Hoja4'!B287*'[2]Hoja4'!$H$280*'[2]Hoja4'!$I$280*0.7)+('[2]Hoja4'!B287*'[2]Hoja4'!$H$281*'[2]Hoja4'!$I$281*0.7)+('[2]Hoja4'!B287*'[2]Hoja4'!$H$282*'[2]Hoja4'!$I$282*0.7)+('[2]Hoja4'!B287*'[2]Hoja4'!$H$283*'[2]Hoja4'!$I$283*0.7)</f>
        <v>73102706.17646554</v>
      </c>
      <c r="O24" s="33">
        <f>('[2]Hoja4'!C287*'[2]Hoja4'!$H$269*'[2]Hoja4'!$I$269*0.5)+('[2]Hoja4'!C287*'[2]Hoja4'!$H$270*'[2]Hoja4'!$I$270*0.5)+('[2]Hoja4'!C287*'[2]Hoja4'!$H$271*'[2]Hoja4'!$I$271*0.5)+('[2]Hoja4'!C287*'[2]Hoja4'!$H$272*'[2]Hoja4'!$I$272*0.5)+('[2]Hoja4'!C287*'[2]Hoja4'!$H$273*'[2]Hoja4'!$I$273*0.5)+('[2]Hoja4'!C287*'[2]Hoja4'!$H$274*'[2]Hoja4'!$I$274*0.5)+('[2]Hoja4'!C287*'[2]Hoja4'!$H$275*'[2]Hoja4'!$I$275*0.5)+('[2]Hoja4'!C287*'[2]Hoja4'!$H$276*'[2]Hoja4'!$I$276*0.5)+('[2]Hoja4'!C287*'[2]Hoja4'!$H$277*'[2]Hoja4'!$I$277*0.5)+('[2]Hoja4'!C287*'[2]Hoja4'!$H$278*'[2]Hoja4'!$I$278*0.5)+('[2]Hoja4'!C287*'[2]Hoja4'!$H$279*'[2]Hoja4'!$I$279*0.5)+('[2]Hoja4'!C287*'[2]Hoja4'!$H$280*'[2]Hoja4'!$I$280*0.5)+('[2]Hoja4'!C287*'[2]Hoja4'!$H$281*'[2]Hoja4'!$I$281*0.5)+('[2]Hoja4'!C287*'[2]Hoja4'!$H$282*'[2]Hoja4'!$I$282*0.5)+('[2]Hoja4'!C287*'[2]Hoja4'!$H$283*'[2]Hoja4'!$I$283*0.5)</f>
        <v>210079205.45728472</v>
      </c>
      <c r="P24" s="33">
        <f>('[2]Hoja4'!K287+'[2]Hoja4'!L287+'[2]Hoja4'!M287)*0.7*'[2]Hoja4'!N287*13</f>
        <v>1999337822.860412</v>
      </c>
      <c r="Q24" s="30">
        <f t="shared" si="3"/>
        <v>2282519734.494162</v>
      </c>
      <c r="R24" s="30">
        <f t="shared" si="4"/>
        <v>20218746290.32014</v>
      </c>
      <c r="S24" s="30">
        <f t="shared" si="5"/>
        <v>-1189083096.8470383</v>
      </c>
      <c r="U24" s="34"/>
    </row>
    <row r="25" spans="2:21" ht="9">
      <c r="B25" s="22">
        <f t="shared" si="6"/>
        <v>2015</v>
      </c>
      <c r="C25" s="31">
        <f>'[2]Hoja4'!K155+'[2]Hoja4'!L155</f>
        <v>19672562.297897346</v>
      </c>
      <c r="D25" s="32">
        <f>'[2]Hoja4'!H155+'[2]Hoja4'!I155</f>
        <v>19229509785.383106</v>
      </c>
      <c r="E25" s="32">
        <f t="shared" si="0"/>
        <v>19249182347.681004</v>
      </c>
      <c r="F25" s="33">
        <f>('[2]Hoja4'!$H$333*'[2]Hoja4'!$J$333*'[2]Hoja4'!L353*13)+('[2]Hoja4'!$H$334*'[2]Hoja4'!$J$334*'[2]Hoja4'!L353*13)+('[2]Hoja4'!$H$335*'[2]Hoja4'!$J$335*'[2]Hoja4'!L353*13)+('[2]Hoja4'!$H$336*'[2]Hoja4'!$J$336*'[2]Hoja4'!L353*13)+('[2]Hoja4'!$H$337*'[2]Hoja4'!$J$337*'[2]Hoja4'!L353*13)</f>
        <v>1245546063.653095</v>
      </c>
      <c r="G25" s="33">
        <f>('[2]Hoja4'!$I$333*'[2]Hoja4'!$J$333*'[2]Hoja4'!N353*13)+('[2]Hoja4'!$I$334*'[2]Hoja4'!$J$334*'[2]Hoja4'!N353*13)+('[2]Hoja4'!$I$335*'[2]Hoja4'!$J$335*'[2]Hoja4'!N353*13)+('[2]Hoja4'!$I$336*'[2]Hoja4'!$J$336*'[2]Hoja4'!N353*13)+('[2]Hoja4'!$I$337*'[2]Hoja4'!$J$337*'[2]Hoja4'!N353*13)</f>
        <v>2142026097.4485714</v>
      </c>
      <c r="H25" s="33">
        <f>('[2]Hoja4'!$H$333*'[2]Hoja4'!$J$333*'[2]Hoja4'!M353*13)+('[2]Hoja4'!$H$334*'[2]Hoja4'!$J$334*'[2]Hoja4'!M353*13)+('[2]Hoja4'!$H$335*'[2]Hoja4'!$J$335*'[2]Hoja4'!M353*13)+('[2]Hoja4'!$H$336*'[2]Hoja4'!$J$336*'[2]Hoja4'!M353*13)+('[2]Hoja4'!$H$337*'[2]Hoja4'!$J$337*'[2]Hoja4'!M353*13)</f>
        <v>555391031.661708</v>
      </c>
      <c r="I25" s="30">
        <f t="shared" si="1"/>
        <v>3942963192.7633743</v>
      </c>
      <c r="J25" s="33">
        <f>2.5*'[2]Hoja4'!A220*13*'[2]Hoja4'!M219</f>
        <v>5174867371.852538</v>
      </c>
      <c r="K25" s="8">
        <f>'[2]Hoja4'!O219</f>
        <v>6451927610.462523</v>
      </c>
      <c r="L25" s="33">
        <f>'[2]Hoja4'!P219</f>
        <v>2273379657.849971</v>
      </c>
      <c r="M25" s="30">
        <f t="shared" si="2"/>
        <v>13900174640.165031</v>
      </c>
      <c r="N25" s="33">
        <f>('[2]Hoja4'!B288*'[2]Hoja4'!$H$269*'[2]Hoja4'!$I$269*0.7)+('[2]Hoja4'!B288*'[2]Hoja4'!$H$270*'[2]Hoja4'!$I$270*0.7)+('[2]Hoja4'!B288*'[2]Hoja4'!$H$271*'[2]Hoja4'!$I$271*0.7)+('[2]Hoja4'!B288*'[2]Hoja4'!$H$272*'[2]Hoja4'!$I$272*0.7)+('[2]Hoja4'!B288*'[2]Hoja4'!$H$273*'[2]Hoja4'!$I$273*0.7)+('[2]Hoja4'!B288*'[2]Hoja4'!$H$274*'[2]Hoja4'!$I$274*0.7)+('[2]Hoja4'!B288*'[2]Hoja4'!$H$275*'[2]Hoja4'!$I$275*0.7)+('[2]Hoja4'!B288*'[2]Hoja4'!$H$276*'[2]Hoja4'!$I$276*0.7)+('[2]Hoja4'!B288*'[2]Hoja4'!$H$277*'[2]Hoja4'!$I$277*0.7)+('[2]Hoja4'!B288*'[2]Hoja4'!$H$278*'[2]Hoja4'!$I$278*0.7)+('[2]Hoja4'!B288*'[2]Hoja4'!$H$279*'[2]Hoja4'!$I$279*0.7)+('[2]Hoja4'!B288*'[2]Hoja4'!$H$280*'[2]Hoja4'!$I$280*0.7)+('[2]Hoja4'!B288*'[2]Hoja4'!$H$281*'[2]Hoja4'!$I$281*0.7)+('[2]Hoja4'!B288*'[2]Hoja4'!$H$282*'[2]Hoja4'!$I$282*0.7)+('[2]Hoja4'!B288*'[2]Hoja4'!$H$283*'[2]Hoja4'!$I$283*0.7)</f>
        <v>78150940.50104654</v>
      </c>
      <c r="O25" s="33">
        <f>('[2]Hoja4'!C288*'[2]Hoja4'!$H$269*'[2]Hoja4'!$I$269*0.5)+('[2]Hoja4'!C288*'[2]Hoja4'!$H$270*'[2]Hoja4'!$I$270*0.5)+('[2]Hoja4'!C288*'[2]Hoja4'!$H$271*'[2]Hoja4'!$I$271*0.5)+('[2]Hoja4'!C288*'[2]Hoja4'!$H$272*'[2]Hoja4'!$I$272*0.5)+('[2]Hoja4'!C288*'[2]Hoja4'!$H$273*'[2]Hoja4'!$I$273*0.5)+('[2]Hoja4'!C288*'[2]Hoja4'!$H$274*'[2]Hoja4'!$I$274*0.5)+('[2]Hoja4'!C288*'[2]Hoja4'!$H$275*'[2]Hoja4'!$I$275*0.5)+('[2]Hoja4'!C288*'[2]Hoja4'!$H$276*'[2]Hoja4'!$I$276*0.5)+('[2]Hoja4'!C288*'[2]Hoja4'!$H$277*'[2]Hoja4'!$I$277*0.5)+('[2]Hoja4'!C288*'[2]Hoja4'!$H$278*'[2]Hoja4'!$I$278*0.5)+('[2]Hoja4'!C288*'[2]Hoja4'!$H$279*'[2]Hoja4'!$I$279*0.5)+('[2]Hoja4'!C288*'[2]Hoja4'!$H$280*'[2]Hoja4'!$I$280*0.5)+('[2]Hoja4'!C288*'[2]Hoja4'!$H$281*'[2]Hoja4'!$I$281*0.5)+('[2]Hoja4'!C288*'[2]Hoja4'!$H$282*'[2]Hoja4'!$I$282*0.5)+('[2]Hoja4'!C288*'[2]Hoja4'!$H$283*'[2]Hoja4'!$I$283*0.5)</f>
        <v>222074877.51073784</v>
      </c>
      <c r="P25" s="33">
        <f>('[2]Hoja4'!K288+'[2]Hoja4'!L288+'[2]Hoja4'!M288)*0.7*'[2]Hoja4'!N288*13</f>
        <v>2133164479.4626758</v>
      </c>
      <c r="Q25" s="30">
        <f t="shared" si="3"/>
        <v>2433390297.47446</v>
      </c>
      <c r="R25" s="30">
        <f t="shared" si="4"/>
        <v>20276528130.402866</v>
      </c>
      <c r="S25" s="30">
        <f t="shared" si="5"/>
        <v>-1027345782.7218628</v>
      </c>
      <c r="U25" s="34"/>
    </row>
    <row r="26" spans="2:21" ht="9">
      <c r="B26" s="22">
        <f t="shared" si="6"/>
        <v>2016</v>
      </c>
      <c r="C26" s="31">
        <f>'[2]Hoja4'!K156+'[2]Hoja4'!L156</f>
        <v>14691648.317134438</v>
      </c>
      <c r="D26" s="32">
        <f>'[2]Hoja4'!H156+'[2]Hoja4'!I156</f>
        <v>19448344615.918896</v>
      </c>
      <c r="E26" s="32">
        <f t="shared" si="0"/>
        <v>19463036264.23603</v>
      </c>
      <c r="F26" s="33">
        <f>('[2]Hoja4'!$H$333*'[2]Hoja4'!$J$333*'[2]Hoja4'!L354*13)+('[2]Hoja4'!$H$334*'[2]Hoja4'!$J$334*'[2]Hoja4'!L354*13)+('[2]Hoja4'!$H$335*'[2]Hoja4'!$J$335*'[2]Hoja4'!L354*13)+('[2]Hoja4'!$H$336*'[2]Hoja4'!$J$336*'[2]Hoja4'!L354*13)+('[2]Hoja4'!$H$337*'[2]Hoja4'!$J$337*'[2]Hoja4'!L354*13)</f>
        <v>1085146137.115933</v>
      </c>
      <c r="G26" s="33">
        <f>('[2]Hoja4'!$I$333*'[2]Hoja4'!$J$333*'[2]Hoja4'!N354*13)+('[2]Hoja4'!$I$334*'[2]Hoja4'!$J$334*'[2]Hoja4'!N354*13)+('[2]Hoja4'!$I$335*'[2]Hoja4'!$J$335*'[2]Hoja4'!N354*13)+('[2]Hoja4'!$I$336*'[2]Hoja4'!$J$336*'[2]Hoja4'!N354*13)+('[2]Hoja4'!$I$337*'[2]Hoja4'!$J$337*'[2]Hoja4'!N354*13)</f>
        <v>1999101557.9036756</v>
      </c>
      <c r="H26" s="33">
        <f>('[2]Hoja4'!$H$333*'[2]Hoja4'!$J$333*'[2]Hoja4'!M354*13)+('[2]Hoja4'!$H$334*'[2]Hoja4'!$J$334*'[2]Hoja4'!M354*13)+('[2]Hoja4'!$H$335*'[2]Hoja4'!$J$335*'[2]Hoja4'!M354*13)+('[2]Hoja4'!$H$336*'[2]Hoja4'!$J$336*'[2]Hoja4'!M354*13)+('[2]Hoja4'!$H$337*'[2]Hoja4'!$J$337*'[2]Hoja4'!M354*13)</f>
        <v>509937094.5093669</v>
      </c>
      <c r="I26" s="30">
        <f t="shared" si="1"/>
        <v>3594184789.5289755</v>
      </c>
      <c r="J26" s="33">
        <f>2.5*'[2]Hoja4'!A221*13*'[2]Hoja4'!M220</f>
        <v>5498230512.128574</v>
      </c>
      <c r="K26" s="8">
        <f>'[2]Hoja4'!O220</f>
        <v>6457760950.571831</v>
      </c>
      <c r="L26" s="33">
        <f>'[2]Hoja4'!P220</f>
        <v>2194458272.2679734</v>
      </c>
      <c r="M26" s="30">
        <f t="shared" si="2"/>
        <v>14150449734.968378</v>
      </c>
      <c r="N26" s="33">
        <f>('[2]Hoja4'!B289*'[2]Hoja4'!$H$269*'[2]Hoja4'!$I$269*0.7)+('[2]Hoja4'!B289*'[2]Hoja4'!$H$270*'[2]Hoja4'!$I$270*0.7)+('[2]Hoja4'!B289*'[2]Hoja4'!$H$271*'[2]Hoja4'!$I$271*0.7)+('[2]Hoja4'!B289*'[2]Hoja4'!$H$272*'[2]Hoja4'!$I$272*0.7)+('[2]Hoja4'!B289*'[2]Hoja4'!$H$273*'[2]Hoja4'!$I$273*0.7)+('[2]Hoja4'!B289*'[2]Hoja4'!$H$274*'[2]Hoja4'!$I$274*0.7)+('[2]Hoja4'!B289*'[2]Hoja4'!$H$275*'[2]Hoja4'!$I$275*0.7)+('[2]Hoja4'!B289*'[2]Hoja4'!$H$276*'[2]Hoja4'!$I$276*0.7)+('[2]Hoja4'!B289*'[2]Hoja4'!$H$277*'[2]Hoja4'!$I$277*0.7)+('[2]Hoja4'!B289*'[2]Hoja4'!$H$278*'[2]Hoja4'!$I$278*0.7)+('[2]Hoja4'!B289*'[2]Hoja4'!$H$279*'[2]Hoja4'!$I$279*0.7)+('[2]Hoja4'!B289*'[2]Hoja4'!$H$280*'[2]Hoja4'!$I$280*0.7)+('[2]Hoja4'!B289*'[2]Hoja4'!$H$281*'[2]Hoja4'!$I$281*0.7)+('[2]Hoja4'!B289*'[2]Hoja4'!$H$282*'[2]Hoja4'!$I$282*0.7)+('[2]Hoja4'!B289*'[2]Hoja4'!$H$283*'[2]Hoja4'!$I$283*0.7)</f>
        <v>83160883.59818622</v>
      </c>
      <c r="O26" s="33">
        <f>('[2]Hoja4'!C289*'[2]Hoja4'!$H$269*'[2]Hoja4'!$I$269*0.5)+('[2]Hoja4'!C289*'[2]Hoja4'!$H$270*'[2]Hoja4'!$I$270*0.5)+('[2]Hoja4'!C289*'[2]Hoja4'!$H$271*'[2]Hoja4'!$I$271*0.5)+('[2]Hoja4'!C289*'[2]Hoja4'!$H$272*'[2]Hoja4'!$I$272*0.5)+('[2]Hoja4'!C289*'[2]Hoja4'!$H$273*'[2]Hoja4'!$I$273*0.5)+('[2]Hoja4'!C289*'[2]Hoja4'!$H$274*'[2]Hoja4'!$I$274*0.5)+('[2]Hoja4'!C289*'[2]Hoja4'!$H$275*'[2]Hoja4'!$I$275*0.5)+('[2]Hoja4'!C289*'[2]Hoja4'!$H$276*'[2]Hoja4'!$I$276*0.5)+('[2]Hoja4'!C289*'[2]Hoja4'!$H$277*'[2]Hoja4'!$I$277*0.5)+('[2]Hoja4'!C289*'[2]Hoja4'!$H$278*'[2]Hoja4'!$I$278*0.5)+('[2]Hoja4'!C289*'[2]Hoja4'!$H$279*'[2]Hoja4'!$I$279*0.5)+('[2]Hoja4'!C289*'[2]Hoja4'!$H$280*'[2]Hoja4'!$I$280*0.5)+('[2]Hoja4'!C289*'[2]Hoja4'!$H$281*'[2]Hoja4'!$I$281*0.5)+('[2]Hoja4'!C289*'[2]Hoja4'!$H$282*'[2]Hoja4'!$I$282*0.5)+('[2]Hoja4'!C289*'[2]Hoja4'!$H$283*'[2]Hoja4'!$I$283*0.5)</f>
        <v>233965751.23104873</v>
      </c>
      <c r="P26" s="33">
        <f>('[2]Hoja4'!K289+'[2]Hoja4'!L289+'[2]Hoja4'!M289)*0.7*'[2]Hoja4'!N289*13</f>
        <v>2272346978.4532576</v>
      </c>
      <c r="Q26" s="30">
        <f t="shared" si="3"/>
        <v>2589473613.2824926</v>
      </c>
      <c r="R26" s="30">
        <f t="shared" si="4"/>
        <v>20334108137.779846</v>
      </c>
      <c r="S26" s="30">
        <f t="shared" si="5"/>
        <v>-871071873.5438156</v>
      </c>
      <c r="U26" s="34"/>
    </row>
    <row r="27" spans="2:21" ht="9">
      <c r="B27" s="22">
        <f t="shared" si="6"/>
        <v>2017</v>
      </c>
      <c r="C27" s="31">
        <f>'[2]Hoja4'!K157+'[2]Hoja4'!L157</f>
        <v>10956766.045440666</v>
      </c>
      <c r="D27" s="32">
        <f>'[2]Hoja4'!H157+'[2]Hoja4'!I157</f>
        <v>19658640832.56831</v>
      </c>
      <c r="E27" s="32">
        <f t="shared" si="0"/>
        <v>19669597598.61375</v>
      </c>
      <c r="F27" s="33">
        <f>('[2]Hoja4'!$H$333*'[2]Hoja4'!$J$333*'[2]Hoja4'!L355*13)+('[2]Hoja4'!$H$334*'[2]Hoja4'!$J$334*'[2]Hoja4'!L355*13)+('[2]Hoja4'!$H$335*'[2]Hoja4'!$J$335*'[2]Hoja4'!L355*13)+('[2]Hoja4'!$H$336*'[2]Hoja4'!$J$336*'[2]Hoja4'!L355*13)+('[2]Hoja4'!$H$337*'[2]Hoja4'!$J$337*'[2]Hoja4'!L355*13)</f>
        <v>941440366.1625683</v>
      </c>
      <c r="G27" s="33">
        <f>('[2]Hoja4'!$I$333*'[2]Hoja4'!$J$333*'[2]Hoja4'!N355*13)+('[2]Hoja4'!$I$334*'[2]Hoja4'!$J$334*'[2]Hoja4'!N355*13)+('[2]Hoja4'!$I$335*'[2]Hoja4'!$J$335*'[2]Hoja4'!N355*13)+('[2]Hoja4'!$I$336*'[2]Hoja4'!$J$336*'[2]Hoja4'!N355*13)+('[2]Hoja4'!$I$337*'[2]Hoja4'!$J$337*'[2]Hoja4'!N355*13)</f>
        <v>1856590939.495395</v>
      </c>
      <c r="H27" s="33">
        <f>('[2]Hoja4'!$H$333*'[2]Hoja4'!$J$333*'[2]Hoja4'!M355*13)+('[2]Hoja4'!$H$334*'[2]Hoja4'!$J$334*'[2]Hoja4'!M355*13)+('[2]Hoja4'!$H$335*'[2]Hoja4'!$J$335*'[2]Hoja4'!M355*13)+('[2]Hoja4'!$H$336*'[2]Hoja4'!$J$336*'[2]Hoja4'!M355*13)+('[2]Hoja4'!$H$337*'[2]Hoja4'!$J$337*'[2]Hoja4'!M355*13)</f>
        <v>468682433.37097555</v>
      </c>
      <c r="I27" s="30">
        <f t="shared" si="1"/>
        <v>3266713739.028939</v>
      </c>
      <c r="J27" s="33">
        <f>2.5*'[2]Hoja4'!A222*13*'[2]Hoja4'!M221</f>
        <v>5831776535.15863</v>
      </c>
      <c r="K27" s="8">
        <f>'[2]Hoja4'!O221</f>
        <v>6439320983.42497</v>
      </c>
      <c r="L27" s="33">
        <f>'[2]Hoja4'!P221</f>
        <v>2112621413.341111</v>
      </c>
      <c r="M27" s="30">
        <f t="shared" si="2"/>
        <v>14383718931.92471</v>
      </c>
      <c r="N27" s="33">
        <f>('[2]Hoja4'!B290*'[2]Hoja4'!$H$269*'[2]Hoja4'!$I$269*0.7)+('[2]Hoja4'!B290*'[2]Hoja4'!$H$270*'[2]Hoja4'!$I$270*0.7)+('[2]Hoja4'!B290*'[2]Hoja4'!$H$271*'[2]Hoja4'!$I$271*0.7)+('[2]Hoja4'!B290*'[2]Hoja4'!$H$272*'[2]Hoja4'!$I$272*0.7)+('[2]Hoja4'!B290*'[2]Hoja4'!$H$273*'[2]Hoja4'!$I$273*0.7)+('[2]Hoja4'!B290*'[2]Hoja4'!$H$274*'[2]Hoja4'!$I$274*0.7)+('[2]Hoja4'!B290*'[2]Hoja4'!$H$275*'[2]Hoja4'!$I$275*0.7)+('[2]Hoja4'!B290*'[2]Hoja4'!$H$276*'[2]Hoja4'!$I$276*0.7)+('[2]Hoja4'!B290*'[2]Hoja4'!$H$277*'[2]Hoja4'!$I$277*0.7)+('[2]Hoja4'!B290*'[2]Hoja4'!$H$278*'[2]Hoja4'!$I$278*0.7)+('[2]Hoja4'!B290*'[2]Hoja4'!$H$279*'[2]Hoja4'!$I$279*0.7)+('[2]Hoja4'!B290*'[2]Hoja4'!$H$280*'[2]Hoja4'!$I$280*0.7)+('[2]Hoja4'!B290*'[2]Hoja4'!$H$281*'[2]Hoja4'!$I$281*0.7)+('[2]Hoja4'!B290*'[2]Hoja4'!$H$282*'[2]Hoja4'!$I$282*0.7)+('[2]Hoja4'!B290*'[2]Hoja4'!$H$283*'[2]Hoja4'!$I$283*0.7)</f>
        <v>88165891.30890667</v>
      </c>
      <c r="O27" s="33">
        <f>('[2]Hoja4'!C290*'[2]Hoja4'!$H$269*'[2]Hoja4'!$I$269*0.5)+('[2]Hoja4'!C290*'[2]Hoja4'!$H$270*'[2]Hoja4'!$I$270*0.5)+('[2]Hoja4'!C290*'[2]Hoja4'!$H$271*'[2]Hoja4'!$I$271*0.5)+('[2]Hoja4'!C290*'[2]Hoja4'!$H$272*'[2]Hoja4'!$I$272*0.5)+('[2]Hoja4'!C290*'[2]Hoja4'!$H$273*'[2]Hoja4'!$I$273*0.5)+('[2]Hoja4'!C290*'[2]Hoja4'!$H$274*'[2]Hoja4'!$I$274*0.5)+('[2]Hoja4'!C290*'[2]Hoja4'!$H$275*'[2]Hoja4'!$I$275*0.5)+('[2]Hoja4'!C290*'[2]Hoja4'!$H$276*'[2]Hoja4'!$I$276*0.5)+('[2]Hoja4'!C290*'[2]Hoja4'!$H$277*'[2]Hoja4'!$I$277*0.5)+('[2]Hoja4'!C290*'[2]Hoja4'!$H$278*'[2]Hoja4'!$I$278*0.5)+('[2]Hoja4'!C290*'[2]Hoja4'!$H$279*'[2]Hoja4'!$I$279*0.5)+('[2]Hoja4'!C290*'[2]Hoja4'!$H$280*'[2]Hoja4'!$I$280*0.5)+('[2]Hoja4'!C290*'[2]Hoja4'!$H$281*'[2]Hoja4'!$I$281*0.5)+('[2]Hoja4'!C290*'[2]Hoja4'!$H$282*'[2]Hoja4'!$I$282*0.5)+('[2]Hoja4'!C290*'[2]Hoja4'!$H$283*'[2]Hoja4'!$I$283*0.5)</f>
        <v>245847196.9190667</v>
      </c>
      <c r="P27" s="33">
        <f>('[2]Hoja4'!K290+'[2]Hoja4'!L290+'[2]Hoja4'!M290)*0.7*'[2]Hoja4'!N290*13</f>
        <v>2393451523.579708</v>
      </c>
      <c r="Q27" s="30">
        <f t="shared" si="3"/>
        <v>2727464611.8076816</v>
      </c>
      <c r="R27" s="30">
        <f t="shared" si="4"/>
        <v>20377897282.76133</v>
      </c>
      <c r="S27" s="30">
        <f t="shared" si="5"/>
        <v>-708299684.1475792</v>
      </c>
      <c r="U27" s="34"/>
    </row>
    <row r="28" spans="2:21" ht="9">
      <c r="B28" s="22">
        <f t="shared" si="6"/>
        <v>2018</v>
      </c>
      <c r="C28" s="31">
        <f>'[2]Hoja4'!K158+'[2]Hoja4'!L158</f>
        <v>8549328.539291885</v>
      </c>
      <c r="D28" s="32">
        <f>'[2]Hoja4'!H158+'[2]Hoja4'!I158</f>
        <v>19866880823.64232</v>
      </c>
      <c r="E28" s="32">
        <f t="shared" si="0"/>
        <v>19875430152.18161</v>
      </c>
      <c r="F28" s="33">
        <f>('[2]Hoja4'!$H$333*'[2]Hoja4'!$J$333*'[2]Hoja4'!L356*13)+('[2]Hoja4'!$H$334*'[2]Hoja4'!$J$334*'[2]Hoja4'!L356*13)+('[2]Hoja4'!$H$335*'[2]Hoja4'!$J$335*'[2]Hoja4'!L356*13)+('[2]Hoja4'!$H$336*'[2]Hoja4'!$J$336*'[2]Hoja4'!L356*13)+('[2]Hoja4'!$H$337*'[2]Hoja4'!$J$337*'[2]Hoja4'!L356*13)</f>
        <v>810092811.1822641</v>
      </c>
      <c r="G28" s="33">
        <f>('[2]Hoja4'!$I$333*'[2]Hoja4'!$J$333*'[2]Hoja4'!N356*13)+('[2]Hoja4'!$I$334*'[2]Hoja4'!$J$334*'[2]Hoja4'!N356*13)+('[2]Hoja4'!$I$335*'[2]Hoja4'!$J$335*'[2]Hoja4'!N356*13)+('[2]Hoja4'!$I$336*'[2]Hoja4'!$J$336*'[2]Hoja4'!N356*13)+('[2]Hoja4'!$I$337*'[2]Hoja4'!$J$337*'[2]Hoja4'!N356*13)</f>
        <v>1717332944.167062</v>
      </c>
      <c r="H28" s="33">
        <f>('[2]Hoja4'!$H$333*'[2]Hoja4'!$J$333*'[2]Hoja4'!M356*13)+('[2]Hoja4'!$H$334*'[2]Hoja4'!$J$334*'[2]Hoja4'!M356*13)+('[2]Hoja4'!$H$335*'[2]Hoja4'!$J$335*'[2]Hoja4'!M356*13)+('[2]Hoja4'!$H$336*'[2]Hoja4'!$J$336*'[2]Hoja4'!M356*13)+('[2]Hoja4'!$H$337*'[2]Hoja4'!$J$337*'[2]Hoja4'!M356*13)</f>
        <v>427435905.39767706</v>
      </c>
      <c r="I28" s="30">
        <f t="shared" si="1"/>
        <v>2954861660.747003</v>
      </c>
      <c r="J28" s="33">
        <f>2.5*'[2]Hoja4'!A223*13*'[2]Hoja4'!M222</f>
        <v>6174103795.298367</v>
      </c>
      <c r="K28" s="8">
        <f>'[2]Hoja4'!O222</f>
        <v>6394529623.82711</v>
      </c>
      <c r="L28" s="33">
        <f>'[2]Hoja4'!P222</f>
        <v>2028131645.6904986</v>
      </c>
      <c r="M28" s="30">
        <f t="shared" si="2"/>
        <v>14596765064.815975</v>
      </c>
      <c r="N28" s="33">
        <f>('[2]Hoja4'!B291*'[2]Hoja4'!$H$269*'[2]Hoja4'!$I$269*0.7)+('[2]Hoja4'!B291*'[2]Hoja4'!$H$270*'[2]Hoja4'!$I$270*0.7)+('[2]Hoja4'!B291*'[2]Hoja4'!$H$271*'[2]Hoja4'!$I$271*0.7)+('[2]Hoja4'!B291*'[2]Hoja4'!$H$272*'[2]Hoja4'!$I$272*0.7)+('[2]Hoja4'!B291*'[2]Hoja4'!$H$273*'[2]Hoja4'!$I$273*0.7)+('[2]Hoja4'!B291*'[2]Hoja4'!$H$274*'[2]Hoja4'!$I$274*0.7)+('[2]Hoja4'!B291*'[2]Hoja4'!$H$275*'[2]Hoja4'!$I$275*0.7)+('[2]Hoja4'!B291*'[2]Hoja4'!$H$276*'[2]Hoja4'!$I$276*0.7)+('[2]Hoja4'!B291*'[2]Hoja4'!$H$277*'[2]Hoja4'!$I$277*0.7)+('[2]Hoja4'!B291*'[2]Hoja4'!$H$278*'[2]Hoja4'!$I$278*0.7)+('[2]Hoja4'!B291*'[2]Hoja4'!$H$279*'[2]Hoja4'!$I$279*0.7)+('[2]Hoja4'!B291*'[2]Hoja4'!$H$280*'[2]Hoja4'!$I$280*0.7)+('[2]Hoja4'!B291*'[2]Hoja4'!$H$281*'[2]Hoja4'!$I$281*0.7)+('[2]Hoja4'!B291*'[2]Hoja4'!$H$282*'[2]Hoja4'!$I$282*0.7)+('[2]Hoja4'!B291*'[2]Hoja4'!$H$283*'[2]Hoja4'!$I$283*0.7)</f>
        <v>93145271.79448669</v>
      </c>
      <c r="O28" s="33">
        <f>('[2]Hoja4'!C291*'[2]Hoja4'!$H$269*'[2]Hoja4'!$I$269*0.5)+('[2]Hoja4'!C291*'[2]Hoja4'!$H$270*'[2]Hoja4'!$I$270*0.5)+('[2]Hoja4'!C291*'[2]Hoja4'!$H$271*'[2]Hoja4'!$I$271*0.5)+('[2]Hoja4'!C291*'[2]Hoja4'!$H$272*'[2]Hoja4'!$I$272*0.5)+('[2]Hoja4'!C291*'[2]Hoja4'!$H$273*'[2]Hoja4'!$I$273*0.5)+('[2]Hoja4'!C291*'[2]Hoja4'!$H$274*'[2]Hoja4'!$I$274*0.5)+('[2]Hoja4'!C291*'[2]Hoja4'!$H$275*'[2]Hoja4'!$I$275*0.5)+('[2]Hoja4'!C291*'[2]Hoja4'!$H$276*'[2]Hoja4'!$I$276*0.5)+('[2]Hoja4'!C291*'[2]Hoja4'!$H$277*'[2]Hoja4'!$I$277*0.5)+('[2]Hoja4'!C291*'[2]Hoja4'!$H$278*'[2]Hoja4'!$I$278*0.5)+('[2]Hoja4'!C291*'[2]Hoja4'!$H$279*'[2]Hoja4'!$I$279*0.5)+('[2]Hoja4'!C291*'[2]Hoja4'!$H$280*'[2]Hoja4'!$I$280*0.5)+('[2]Hoja4'!C291*'[2]Hoja4'!$H$281*'[2]Hoja4'!$I$281*0.5)+('[2]Hoja4'!C291*'[2]Hoja4'!$H$282*'[2]Hoja4'!$I$282*0.5)+('[2]Hoja4'!C291*'[2]Hoja4'!$H$283*'[2]Hoja4'!$I$283*0.5)</f>
        <v>257056756.57569373</v>
      </c>
      <c r="P28" s="33">
        <f>('[2]Hoja4'!K291+'[2]Hoja4'!L291+'[2]Hoja4'!M291)*0.7*'[2]Hoja4'!N291*13</f>
        <v>2503970306.359696</v>
      </c>
      <c r="Q28" s="30">
        <f t="shared" si="3"/>
        <v>2854172334.7298765</v>
      </c>
      <c r="R28" s="30">
        <f t="shared" si="4"/>
        <v>20405799060.292854</v>
      </c>
      <c r="S28" s="30">
        <f t="shared" si="5"/>
        <v>-530368908.1112442</v>
      </c>
      <c r="U28" s="34"/>
    </row>
    <row r="29" spans="2:21" ht="9">
      <c r="B29" s="22">
        <f t="shared" si="6"/>
        <v>2019</v>
      </c>
      <c r="C29" s="31">
        <f>'[2]Hoja4'!K159+'[2]Hoja4'!L159</f>
        <v>5678177.639539216</v>
      </c>
      <c r="D29" s="32">
        <f>'[2]Hoja4'!H159+'[2]Hoja4'!I159</f>
        <v>20058339566.00706</v>
      </c>
      <c r="E29" s="32">
        <f t="shared" si="0"/>
        <v>20064017743.6466</v>
      </c>
      <c r="F29" s="33">
        <f>('[2]Hoja4'!$H$333*'[2]Hoja4'!$J$333*'[2]Hoja4'!L357*13)+('[2]Hoja4'!$H$334*'[2]Hoja4'!$J$334*'[2]Hoja4'!L357*13)+('[2]Hoja4'!$H$335*'[2]Hoja4'!$J$335*'[2]Hoja4'!L357*13)+('[2]Hoja4'!$H$336*'[2]Hoja4'!$J$336*'[2]Hoja4'!L357*13)+('[2]Hoja4'!$H$337*'[2]Hoja4'!$J$337*'[2]Hoja4'!L357*13)</f>
        <v>691117879.8095636</v>
      </c>
      <c r="G29" s="33">
        <f>('[2]Hoja4'!$I$333*'[2]Hoja4'!$J$333*'[2]Hoja4'!N357*13)+('[2]Hoja4'!$I$334*'[2]Hoja4'!$J$334*'[2]Hoja4'!N357*13)+('[2]Hoja4'!$I$335*'[2]Hoja4'!$J$335*'[2]Hoja4'!N357*13)+('[2]Hoja4'!$I$336*'[2]Hoja4'!$J$336*'[2]Hoja4'!N357*13)+('[2]Hoja4'!$I$337*'[2]Hoja4'!$J$337*'[2]Hoja4'!N357*13)</f>
        <v>1581364558.4069183</v>
      </c>
      <c r="H29" s="33">
        <f>('[2]Hoja4'!$H$333*'[2]Hoja4'!$J$333*'[2]Hoja4'!M357*13)+('[2]Hoja4'!$H$334*'[2]Hoja4'!$J$334*'[2]Hoja4'!M357*13)+('[2]Hoja4'!$H$335*'[2]Hoja4'!$J$335*'[2]Hoja4'!M357*13)+('[2]Hoja4'!$H$336*'[2]Hoja4'!$J$336*'[2]Hoja4'!M357*13)+('[2]Hoja4'!$H$337*'[2]Hoja4'!$J$337*'[2]Hoja4'!M357*13)</f>
        <v>390278332.1277536</v>
      </c>
      <c r="I29" s="30">
        <f t="shared" si="1"/>
        <v>2662760770.344236</v>
      </c>
      <c r="J29" s="33">
        <f>2.5*'[2]Hoja4'!A224*13*'[2]Hoja4'!M223</f>
        <v>6520816046.039446</v>
      </c>
      <c r="K29" s="8">
        <f>'[2]Hoja4'!O223</f>
        <v>5613193015.739236</v>
      </c>
      <c r="L29" s="33">
        <f>'[2]Hoja4'!P223</f>
        <v>1725524354.69305</v>
      </c>
      <c r="M29" s="30">
        <f t="shared" si="2"/>
        <v>13859533416.471733</v>
      </c>
      <c r="N29" s="33">
        <f>('[2]Hoja4'!B292*'[2]Hoja4'!$H$269*'[2]Hoja4'!$I$269*0.7)+('[2]Hoja4'!B292*'[2]Hoja4'!$H$270*'[2]Hoja4'!$I$270*0.7)+('[2]Hoja4'!B292*'[2]Hoja4'!$H$271*'[2]Hoja4'!$I$271*0.7)+('[2]Hoja4'!B292*'[2]Hoja4'!$H$272*'[2]Hoja4'!$I$272*0.7)+('[2]Hoja4'!B292*'[2]Hoja4'!$H$273*'[2]Hoja4'!$I$273*0.7)+('[2]Hoja4'!B292*'[2]Hoja4'!$H$274*'[2]Hoja4'!$I$274*0.7)+('[2]Hoja4'!B292*'[2]Hoja4'!$H$275*'[2]Hoja4'!$I$275*0.7)+('[2]Hoja4'!B292*'[2]Hoja4'!$H$276*'[2]Hoja4'!$I$276*0.7)+('[2]Hoja4'!B292*'[2]Hoja4'!$H$277*'[2]Hoja4'!$I$277*0.7)+('[2]Hoja4'!B292*'[2]Hoja4'!$H$278*'[2]Hoja4'!$I$278*0.7)+('[2]Hoja4'!B292*'[2]Hoja4'!$H$279*'[2]Hoja4'!$I$279*0.7)+('[2]Hoja4'!B292*'[2]Hoja4'!$H$280*'[2]Hoja4'!$I$280*0.7)+('[2]Hoja4'!B292*'[2]Hoja4'!$H$281*'[2]Hoja4'!$I$281*0.7)+('[2]Hoja4'!B292*'[2]Hoja4'!$H$282*'[2]Hoja4'!$I$282*0.7)+('[2]Hoja4'!B292*'[2]Hoja4'!$H$283*'[2]Hoja4'!$I$283*0.7)</f>
        <v>97249521.91360801</v>
      </c>
      <c r="O29" s="33">
        <f>('[2]Hoja4'!C292*'[2]Hoja4'!$H$269*'[2]Hoja4'!$I$269*0.5)+('[2]Hoja4'!C292*'[2]Hoja4'!$H$270*'[2]Hoja4'!$I$270*0.5)+('[2]Hoja4'!C292*'[2]Hoja4'!$H$271*'[2]Hoja4'!$I$271*0.5)+('[2]Hoja4'!C292*'[2]Hoja4'!$H$272*'[2]Hoja4'!$I$272*0.5)+('[2]Hoja4'!C292*'[2]Hoja4'!$H$273*'[2]Hoja4'!$I$273*0.5)+('[2]Hoja4'!C292*'[2]Hoja4'!$H$274*'[2]Hoja4'!$I$274*0.5)+('[2]Hoja4'!C292*'[2]Hoja4'!$H$275*'[2]Hoja4'!$I$275*0.5)+('[2]Hoja4'!C292*'[2]Hoja4'!$H$276*'[2]Hoja4'!$I$276*0.5)+('[2]Hoja4'!C292*'[2]Hoja4'!$H$277*'[2]Hoja4'!$I$277*0.5)+('[2]Hoja4'!C292*'[2]Hoja4'!$H$278*'[2]Hoja4'!$I$278*0.5)+('[2]Hoja4'!C292*'[2]Hoja4'!$H$279*'[2]Hoja4'!$I$279*0.5)+('[2]Hoja4'!C292*'[2]Hoja4'!$H$280*'[2]Hoja4'!$I$280*0.5)+('[2]Hoja4'!C292*'[2]Hoja4'!$H$281*'[2]Hoja4'!$I$281*0.5)+('[2]Hoja4'!C292*'[2]Hoja4'!$H$282*'[2]Hoja4'!$I$282*0.5)+('[2]Hoja4'!C292*'[2]Hoja4'!$H$283*'[2]Hoja4'!$I$283*0.5)</f>
        <v>268795262.4320222</v>
      </c>
      <c r="P29" s="33">
        <f>('[2]Hoja4'!K292+'[2]Hoja4'!L292+'[2]Hoja4'!M292)*0.7*'[2]Hoja4'!N292*13</f>
        <v>2430040696.3231688</v>
      </c>
      <c r="Q29" s="30">
        <f t="shared" si="3"/>
        <v>2796085480.668799</v>
      </c>
      <c r="R29" s="30">
        <f t="shared" si="4"/>
        <v>19318379667.484768</v>
      </c>
      <c r="S29" s="30">
        <f t="shared" si="5"/>
        <v>745638076.1618309</v>
      </c>
      <c r="U29" s="34"/>
    </row>
    <row r="30" spans="2:21" ht="9">
      <c r="B30" s="22">
        <f t="shared" si="6"/>
        <v>2020</v>
      </c>
      <c r="C30" s="31">
        <f>'[2]Hoja4'!K160+'[2]Hoja4'!L160</f>
        <v>5797368.973440684</v>
      </c>
      <c r="D30" s="32">
        <f>'[2]Hoja4'!H160+'[2]Hoja4'!I160</f>
        <v>20237433273.39824</v>
      </c>
      <c r="E30" s="32">
        <f t="shared" si="0"/>
        <v>20243230642.37168</v>
      </c>
      <c r="F30" s="33">
        <f>('[2]Hoja4'!$H$333*'[2]Hoja4'!$J$333*'[2]Hoja4'!L358*13)+('[2]Hoja4'!$H$334*'[2]Hoja4'!$J$334*'[2]Hoja4'!L358*13)+('[2]Hoja4'!$H$335*'[2]Hoja4'!$J$335*'[2]Hoja4'!L358*13)+('[2]Hoja4'!$H$336*'[2]Hoja4'!$J$336*'[2]Hoja4'!L358*13)+('[2]Hoja4'!$H$337*'[2]Hoja4'!$J$337*'[2]Hoja4'!L358*13)</f>
        <v>584583988.7842934</v>
      </c>
      <c r="G30" s="33">
        <f>('[2]Hoja4'!$I$333*'[2]Hoja4'!$J$333*'[2]Hoja4'!N358*13)+('[2]Hoja4'!$I$334*'[2]Hoja4'!$J$334*'[2]Hoja4'!N358*13)+('[2]Hoja4'!$I$335*'[2]Hoja4'!$J$335*'[2]Hoja4'!N358*13)+('[2]Hoja4'!$I$336*'[2]Hoja4'!$J$336*'[2]Hoja4'!N358*13)+('[2]Hoja4'!$I$337*'[2]Hoja4'!$J$337*'[2]Hoja4'!N358*13)</f>
        <v>1448876906.7785513</v>
      </c>
      <c r="H30" s="33">
        <f>('[2]Hoja4'!$H$333*'[2]Hoja4'!$J$333*'[2]Hoja4'!M358*13)+('[2]Hoja4'!$H$334*'[2]Hoja4'!$J$334*'[2]Hoja4'!M358*13)+('[2]Hoja4'!$H$335*'[2]Hoja4'!$J$335*'[2]Hoja4'!M358*13)+('[2]Hoja4'!$H$336*'[2]Hoja4'!$J$336*'[2]Hoja4'!M358*13)+('[2]Hoja4'!$H$337*'[2]Hoja4'!$J$337*'[2]Hoja4'!M358*13)</f>
        <v>353186159.8905106</v>
      </c>
      <c r="I30" s="30">
        <f t="shared" si="1"/>
        <v>2386647055.4533553</v>
      </c>
      <c r="J30" s="33">
        <f>2.5*'[2]Hoja4'!A225*13*'[2]Hoja4'!M224</f>
        <v>6872341838.992491</v>
      </c>
      <c r="K30" s="8">
        <f>'[2]Hoja4'!O224</f>
        <v>5847379407.298938</v>
      </c>
      <c r="L30" s="33">
        <f>'[2]Hoja4'!P224</f>
        <v>1549436208.6606</v>
      </c>
      <c r="M30" s="30">
        <f t="shared" si="2"/>
        <v>14269157454.952028</v>
      </c>
      <c r="N30" s="33">
        <f>('[2]Hoja4'!B293*'[2]Hoja4'!$H$269*'[2]Hoja4'!$I$269*0.7)+('[2]Hoja4'!B293*'[2]Hoja4'!$H$270*'[2]Hoja4'!$I$270*0.7)+('[2]Hoja4'!B293*'[2]Hoja4'!$H$271*'[2]Hoja4'!$I$271*0.7)+('[2]Hoja4'!B293*'[2]Hoja4'!$H$272*'[2]Hoja4'!$I$272*0.7)+('[2]Hoja4'!B293*'[2]Hoja4'!$H$273*'[2]Hoja4'!$I$273*0.7)+('[2]Hoja4'!B293*'[2]Hoja4'!$H$274*'[2]Hoja4'!$I$274*0.7)+('[2]Hoja4'!B293*'[2]Hoja4'!$H$275*'[2]Hoja4'!$I$275*0.7)+('[2]Hoja4'!B293*'[2]Hoja4'!$H$276*'[2]Hoja4'!$I$276*0.7)+('[2]Hoja4'!B293*'[2]Hoja4'!$H$277*'[2]Hoja4'!$I$277*0.7)+('[2]Hoja4'!B293*'[2]Hoja4'!$H$278*'[2]Hoja4'!$I$278*0.7)+('[2]Hoja4'!B293*'[2]Hoja4'!$H$279*'[2]Hoja4'!$I$279*0.7)+('[2]Hoja4'!B293*'[2]Hoja4'!$H$280*'[2]Hoja4'!$I$280*0.7)+('[2]Hoja4'!B293*'[2]Hoja4'!$H$281*'[2]Hoja4'!$I$281*0.7)+('[2]Hoja4'!B293*'[2]Hoja4'!$H$282*'[2]Hoja4'!$I$282*0.7)+('[2]Hoja4'!B293*'[2]Hoja4'!$H$283*'[2]Hoja4'!$I$283*0.7)</f>
        <v>103022167.33980373</v>
      </c>
      <c r="O30" s="33">
        <f>('[2]Hoja4'!C293*'[2]Hoja4'!$H$269*'[2]Hoja4'!$I$269*0.5)+('[2]Hoja4'!C293*'[2]Hoja4'!$H$270*'[2]Hoja4'!$I$270*0.5)+('[2]Hoja4'!C293*'[2]Hoja4'!$H$271*'[2]Hoja4'!$I$271*0.5)+('[2]Hoja4'!C293*'[2]Hoja4'!$H$272*'[2]Hoja4'!$I$272*0.5)+('[2]Hoja4'!C293*'[2]Hoja4'!$H$273*'[2]Hoja4'!$I$273*0.5)+('[2]Hoja4'!C293*'[2]Hoja4'!$H$274*'[2]Hoja4'!$I$274*0.5)+('[2]Hoja4'!C293*'[2]Hoja4'!$H$275*'[2]Hoja4'!$I$275*0.5)+('[2]Hoja4'!C293*'[2]Hoja4'!$H$276*'[2]Hoja4'!$I$276*0.5)+('[2]Hoja4'!C293*'[2]Hoja4'!$H$277*'[2]Hoja4'!$I$277*0.5)+('[2]Hoja4'!C293*'[2]Hoja4'!$H$278*'[2]Hoja4'!$I$278*0.5)+('[2]Hoja4'!C293*'[2]Hoja4'!$H$279*'[2]Hoja4'!$I$279*0.5)+('[2]Hoja4'!C293*'[2]Hoja4'!$H$280*'[2]Hoja4'!$I$280*0.5)+('[2]Hoja4'!C293*'[2]Hoja4'!$H$281*'[2]Hoja4'!$I$281*0.5)+('[2]Hoja4'!C293*'[2]Hoja4'!$H$282*'[2]Hoja4'!$I$282*0.5)+('[2]Hoja4'!C293*'[2]Hoja4'!$H$283*'[2]Hoja4'!$I$283*0.5)</f>
        <v>280476041.05977005</v>
      </c>
      <c r="P30" s="33">
        <f>('[2]Hoja4'!K293+'[2]Hoja4'!L293+'[2]Hoja4'!M293)*0.7*'[2]Hoja4'!N293*13</f>
        <v>2600348399.1981835</v>
      </c>
      <c r="Q30" s="30">
        <f t="shared" si="3"/>
        <v>2983846607.5977573</v>
      </c>
      <c r="R30" s="30">
        <f t="shared" si="4"/>
        <v>19639651118.003143</v>
      </c>
      <c r="S30" s="30">
        <f t="shared" si="5"/>
        <v>603579524.3685379</v>
      </c>
      <c r="U30" s="34"/>
    </row>
    <row r="31" spans="2:21" ht="9">
      <c r="B31" s="22">
        <f t="shared" si="6"/>
        <v>2021</v>
      </c>
      <c r="C31" s="31">
        <f>'[2]Hoja4'!K161+'[2]Hoja4'!L161</f>
        <v>4309886.194048914</v>
      </c>
      <c r="D31" s="32">
        <f>'[2]Hoja4'!H161+'[2]Hoja4'!I161</f>
        <v>20425137318.7241</v>
      </c>
      <c r="E31" s="32">
        <f t="shared" si="0"/>
        <v>20429447204.918148</v>
      </c>
      <c r="F31" s="33">
        <f>('[2]Hoja4'!$H$333*'[2]Hoja4'!$J$333*'[2]Hoja4'!L359*13)+('[2]Hoja4'!$H$334*'[2]Hoja4'!$J$334*'[2]Hoja4'!L359*13)+('[2]Hoja4'!$H$335*'[2]Hoja4'!$J$335*'[2]Hoja4'!L359*13)+('[2]Hoja4'!$H$336*'[2]Hoja4'!$J$336*'[2]Hoja4'!L359*13)+('[2]Hoja4'!$H$337*'[2]Hoja4'!$J$337*'[2]Hoja4'!L359*13)</f>
        <v>490490956.5703957</v>
      </c>
      <c r="G31" s="33">
        <f>('[2]Hoja4'!$I$333*'[2]Hoja4'!$J$333*'[2]Hoja4'!N359*13)+('[2]Hoja4'!$I$334*'[2]Hoja4'!$J$334*'[2]Hoja4'!N359*13)+('[2]Hoja4'!$I$335*'[2]Hoja4'!$J$335*'[2]Hoja4'!N359*13)+('[2]Hoja4'!$I$336*'[2]Hoja4'!$J$336*'[2]Hoja4'!N359*13)+('[2]Hoja4'!$I$337*'[2]Hoja4'!$J$337*'[2]Hoja4'!N359*13)</f>
        <v>1323204894.4326575</v>
      </c>
      <c r="H31" s="33">
        <f>('[2]Hoja4'!$H$333*'[2]Hoja4'!$J$333*'[2]Hoja4'!M359*13)+('[2]Hoja4'!$H$334*'[2]Hoja4'!$J$334*'[2]Hoja4'!M359*13)+('[2]Hoja4'!$H$335*'[2]Hoja4'!$J$335*'[2]Hoja4'!M359*13)+('[2]Hoja4'!$H$336*'[2]Hoja4'!$J$336*'[2]Hoja4'!M359*13)+('[2]Hoja4'!$H$337*'[2]Hoja4'!$J$337*'[2]Hoja4'!M359*13)</f>
        <v>320237897.26496905</v>
      </c>
      <c r="I31" s="30">
        <f t="shared" si="1"/>
        <v>2133933748.2680223</v>
      </c>
      <c r="J31" s="33">
        <f>2.5*'[2]Hoja4'!A226*13*'[2]Hoja4'!M225</f>
        <v>7237560390.2971525</v>
      </c>
      <c r="K31" s="8">
        <f>'[2]Hoja4'!O225</f>
        <v>5700569467.925833</v>
      </c>
      <c r="L31" s="33">
        <f>'[2]Hoja4'!P225</f>
        <v>1467292629.525665</v>
      </c>
      <c r="M31" s="30">
        <f t="shared" si="2"/>
        <v>14405422487.74865</v>
      </c>
      <c r="N31" s="33">
        <f>('[2]Hoja4'!B294*'[2]Hoja4'!$H$269*'[2]Hoja4'!$I$269*0.7)+('[2]Hoja4'!B294*'[2]Hoja4'!$H$270*'[2]Hoja4'!$I$270*0.7)+('[2]Hoja4'!B294*'[2]Hoja4'!$H$271*'[2]Hoja4'!$I$271*0.7)+('[2]Hoja4'!B294*'[2]Hoja4'!$H$272*'[2]Hoja4'!$I$272*0.7)+('[2]Hoja4'!B294*'[2]Hoja4'!$H$273*'[2]Hoja4'!$I$273*0.7)+('[2]Hoja4'!B294*'[2]Hoja4'!$H$274*'[2]Hoja4'!$I$274*0.7)+('[2]Hoja4'!B294*'[2]Hoja4'!$H$275*'[2]Hoja4'!$I$275*0.7)+('[2]Hoja4'!B294*'[2]Hoja4'!$H$276*'[2]Hoja4'!$I$276*0.7)+('[2]Hoja4'!B294*'[2]Hoja4'!$H$277*'[2]Hoja4'!$I$277*0.7)+('[2]Hoja4'!B294*'[2]Hoja4'!$H$278*'[2]Hoja4'!$I$278*0.7)+('[2]Hoja4'!B294*'[2]Hoja4'!$H$279*'[2]Hoja4'!$I$279*0.7)+('[2]Hoja4'!B294*'[2]Hoja4'!$H$280*'[2]Hoja4'!$I$280*0.7)+('[2]Hoja4'!B294*'[2]Hoja4'!$H$281*'[2]Hoja4'!$I$281*0.7)+('[2]Hoja4'!B294*'[2]Hoja4'!$H$282*'[2]Hoja4'!$I$282*0.7)+('[2]Hoja4'!B294*'[2]Hoja4'!$H$283*'[2]Hoja4'!$I$283*0.7)</f>
        <v>107929963.73423609</v>
      </c>
      <c r="O31" s="33">
        <f>('[2]Hoja4'!C294*'[2]Hoja4'!$H$269*'[2]Hoja4'!$I$269*0.5)+('[2]Hoja4'!C294*'[2]Hoja4'!$H$270*'[2]Hoja4'!$I$270*0.5)+('[2]Hoja4'!C294*'[2]Hoja4'!$H$271*'[2]Hoja4'!$I$271*0.5)+('[2]Hoja4'!C294*'[2]Hoja4'!$H$272*'[2]Hoja4'!$I$272*0.5)+('[2]Hoja4'!C294*'[2]Hoja4'!$H$273*'[2]Hoja4'!$I$273*0.5)+('[2]Hoja4'!C294*'[2]Hoja4'!$H$274*'[2]Hoja4'!$I$274*0.5)+('[2]Hoja4'!C294*'[2]Hoja4'!$H$275*'[2]Hoja4'!$I$275*0.5)+('[2]Hoja4'!C294*'[2]Hoja4'!$H$276*'[2]Hoja4'!$I$276*0.5)+('[2]Hoja4'!C294*'[2]Hoja4'!$H$277*'[2]Hoja4'!$I$277*0.5)+('[2]Hoja4'!C294*'[2]Hoja4'!$H$278*'[2]Hoja4'!$I$278*0.5)+('[2]Hoja4'!C294*'[2]Hoja4'!$H$279*'[2]Hoja4'!$I$279*0.5)+('[2]Hoja4'!C294*'[2]Hoja4'!$H$280*'[2]Hoja4'!$I$280*0.5)+('[2]Hoja4'!C294*'[2]Hoja4'!$H$281*'[2]Hoja4'!$I$281*0.5)+('[2]Hoja4'!C294*'[2]Hoja4'!$H$282*'[2]Hoja4'!$I$282*0.5)+('[2]Hoja4'!C294*'[2]Hoja4'!$H$283*'[2]Hoja4'!$I$283*0.5)</f>
        <v>292711843.6095912</v>
      </c>
      <c r="P31" s="33">
        <f>('[2]Hoja4'!K294+'[2]Hoja4'!L294+'[2]Hoja4'!M294)*0.7*'[2]Hoja4'!N294*13</f>
        <v>2668027646.6785603</v>
      </c>
      <c r="Q31" s="30">
        <f t="shared" si="3"/>
        <v>3068669454.0223875</v>
      </c>
      <c r="R31" s="30">
        <f t="shared" si="4"/>
        <v>19608025690.03906</v>
      </c>
      <c r="S31" s="30">
        <f t="shared" si="5"/>
        <v>821421514.8790894</v>
      </c>
      <c r="U31" s="34"/>
    </row>
    <row r="32" spans="2:21" ht="9">
      <c r="B32" s="22">
        <f t="shared" si="6"/>
        <v>2022</v>
      </c>
      <c r="C32" s="31">
        <f>'[2]Hoja4'!K162+'[2]Hoja4'!L162</f>
        <v>1625828.2329998654</v>
      </c>
      <c r="D32" s="32">
        <f>'[2]Hoja4'!H162+'[2]Hoja4'!I162</f>
        <v>20630208134.36354</v>
      </c>
      <c r="E32" s="32">
        <f t="shared" si="0"/>
        <v>20631833962.596542</v>
      </c>
      <c r="F32" s="33">
        <f>('[2]Hoja4'!$H$333*'[2]Hoja4'!$J$333*'[2]Hoja4'!L360*13)+('[2]Hoja4'!$H$334*'[2]Hoja4'!$J$334*'[2]Hoja4'!L360*13)+('[2]Hoja4'!$H$335*'[2]Hoja4'!$J$335*'[2]Hoja4'!L360*13)+('[2]Hoja4'!$H$336*'[2]Hoja4'!$J$336*'[2]Hoja4'!L360*13)+('[2]Hoja4'!$H$337*'[2]Hoja4'!$J$337*'[2]Hoja4'!L360*13)</f>
        <v>408816762.9267956</v>
      </c>
      <c r="G32" s="33">
        <f>('[2]Hoja4'!$I$333*'[2]Hoja4'!$J$333*'[2]Hoja4'!N360*13)+('[2]Hoja4'!$I$334*'[2]Hoja4'!$J$334*'[2]Hoja4'!N360*13)+('[2]Hoja4'!$I$335*'[2]Hoja4'!$J$335*'[2]Hoja4'!N360*13)+('[2]Hoja4'!$I$336*'[2]Hoja4'!$J$336*'[2]Hoja4'!N360*13)+('[2]Hoja4'!$I$337*'[2]Hoja4'!$J$337*'[2]Hoja4'!N360*13)</f>
        <v>1201146833.2084565</v>
      </c>
      <c r="H32" s="33">
        <f>('[2]Hoja4'!$H$333*'[2]Hoja4'!$J$333*'[2]Hoja4'!M360*13)+('[2]Hoja4'!$H$334*'[2]Hoja4'!$J$334*'[2]Hoja4'!M360*13)+('[2]Hoja4'!$H$335*'[2]Hoja4'!$J$335*'[2]Hoja4'!M360*13)+('[2]Hoja4'!$H$336*'[2]Hoja4'!$J$336*'[2]Hoja4'!M360*13)+('[2]Hoja4'!$H$337*'[2]Hoja4'!$J$337*'[2]Hoja4'!M360*13)</f>
        <v>291433731.98741865</v>
      </c>
      <c r="I32" s="30">
        <f t="shared" si="1"/>
        <v>1901397328.1226707</v>
      </c>
      <c r="J32" s="33">
        <f>2.5*'[2]Hoja4'!A227*13*'[2]Hoja4'!M226</f>
        <v>7614429980.105382</v>
      </c>
      <c r="K32" s="8">
        <f>'[2]Hoja4'!O226</f>
        <v>5921853465.163269</v>
      </c>
      <c r="L32" s="33">
        <f>'[2]Hoja4'!P226</f>
        <v>1481944103.057545</v>
      </c>
      <c r="M32" s="30">
        <f t="shared" si="2"/>
        <v>15018227548.326195</v>
      </c>
      <c r="N32" s="33">
        <f>('[2]Hoja4'!B295*'[2]Hoja4'!$H$269*'[2]Hoja4'!$I$269*0.7)+('[2]Hoja4'!B295*'[2]Hoja4'!$H$270*'[2]Hoja4'!$I$270*0.7)+('[2]Hoja4'!B295*'[2]Hoja4'!$H$271*'[2]Hoja4'!$I$271*0.7)+('[2]Hoja4'!B295*'[2]Hoja4'!$H$272*'[2]Hoja4'!$I$272*0.7)+('[2]Hoja4'!B295*'[2]Hoja4'!$H$273*'[2]Hoja4'!$I$273*0.7)+('[2]Hoja4'!B295*'[2]Hoja4'!$H$274*'[2]Hoja4'!$I$274*0.7)+('[2]Hoja4'!B295*'[2]Hoja4'!$H$275*'[2]Hoja4'!$I$275*0.7)+('[2]Hoja4'!B295*'[2]Hoja4'!$H$276*'[2]Hoja4'!$I$276*0.7)+('[2]Hoja4'!B295*'[2]Hoja4'!$H$277*'[2]Hoja4'!$I$277*0.7)+('[2]Hoja4'!B295*'[2]Hoja4'!$H$278*'[2]Hoja4'!$I$278*0.7)+('[2]Hoja4'!B295*'[2]Hoja4'!$H$279*'[2]Hoja4'!$I$279*0.7)+('[2]Hoja4'!B295*'[2]Hoja4'!$H$280*'[2]Hoja4'!$I$280*0.7)+('[2]Hoja4'!B295*'[2]Hoja4'!$H$281*'[2]Hoja4'!$I$281*0.7)+('[2]Hoja4'!B295*'[2]Hoja4'!$H$282*'[2]Hoja4'!$I$282*0.7)+('[2]Hoja4'!B295*'[2]Hoja4'!$H$283*'[2]Hoja4'!$I$283*0.7)</f>
        <v>113665199.13324377</v>
      </c>
      <c r="O32" s="33">
        <f>('[2]Hoja4'!C295*'[2]Hoja4'!$H$269*'[2]Hoja4'!$I$269*0.5)+('[2]Hoja4'!C295*'[2]Hoja4'!$H$270*'[2]Hoja4'!$I$270*0.5)+('[2]Hoja4'!C295*'[2]Hoja4'!$H$271*'[2]Hoja4'!$I$271*0.5)+('[2]Hoja4'!C295*'[2]Hoja4'!$H$272*'[2]Hoja4'!$I$272*0.5)+('[2]Hoja4'!C295*'[2]Hoja4'!$H$273*'[2]Hoja4'!$I$273*0.5)+('[2]Hoja4'!C295*'[2]Hoja4'!$H$274*'[2]Hoja4'!$I$274*0.5)+('[2]Hoja4'!C295*'[2]Hoja4'!$H$275*'[2]Hoja4'!$I$275*0.5)+('[2]Hoja4'!C295*'[2]Hoja4'!$H$276*'[2]Hoja4'!$I$276*0.5)+('[2]Hoja4'!C295*'[2]Hoja4'!$H$277*'[2]Hoja4'!$I$277*0.5)+('[2]Hoja4'!C295*'[2]Hoja4'!$H$278*'[2]Hoja4'!$I$278*0.5)+('[2]Hoja4'!C295*'[2]Hoja4'!$H$279*'[2]Hoja4'!$I$279*0.5)+('[2]Hoja4'!C295*'[2]Hoja4'!$H$280*'[2]Hoja4'!$I$280*0.5)+('[2]Hoja4'!C295*'[2]Hoja4'!$H$281*'[2]Hoja4'!$I$281*0.5)+('[2]Hoja4'!C295*'[2]Hoja4'!$H$282*'[2]Hoja4'!$I$282*0.5)+('[2]Hoja4'!C295*'[2]Hoja4'!$H$283*'[2]Hoja4'!$I$283*0.5)</f>
        <v>303708600.85866725</v>
      </c>
      <c r="P32" s="33">
        <f>('[2]Hoja4'!K295+'[2]Hoja4'!L295+'[2]Hoja4'!M295)*0.7*'[2]Hoja4'!N295*13</f>
        <v>2829994971.545495</v>
      </c>
      <c r="Q32" s="30">
        <f t="shared" si="3"/>
        <v>3247368771.537406</v>
      </c>
      <c r="R32" s="30">
        <f t="shared" si="4"/>
        <v>20166993647.98627</v>
      </c>
      <c r="S32" s="30">
        <f t="shared" si="5"/>
        <v>464840314.61027145</v>
      </c>
      <c r="U32" s="34"/>
    </row>
    <row r="33" spans="2:21" ht="9">
      <c r="B33" s="22">
        <f t="shared" si="6"/>
        <v>2023</v>
      </c>
      <c r="C33" s="31">
        <f>'[2]Hoja4'!K163+'[2]Hoja4'!L163</f>
        <v>1660893.7788088473</v>
      </c>
      <c r="D33" s="32">
        <f>'[2]Hoja4'!H163+'[2]Hoja4'!I163</f>
        <v>20811287104.98006</v>
      </c>
      <c r="E33" s="32">
        <f t="shared" si="0"/>
        <v>20812947998.75887</v>
      </c>
      <c r="F33" s="33">
        <f>('[2]Hoja4'!$H$333*'[2]Hoja4'!$J$333*'[2]Hoja4'!L361*13)+('[2]Hoja4'!$H$334*'[2]Hoja4'!$J$334*'[2]Hoja4'!L361*13)+('[2]Hoja4'!$H$335*'[2]Hoja4'!$J$335*'[2]Hoja4'!L361*13)+('[2]Hoja4'!$H$336*'[2]Hoja4'!$J$336*'[2]Hoja4'!L361*13)+('[2]Hoja4'!$H$337*'[2]Hoja4'!$J$337*'[2]Hoja4'!L361*13)</f>
        <v>335410474.6502563</v>
      </c>
      <c r="G33" s="33">
        <f>('[2]Hoja4'!$I$333*'[2]Hoja4'!$J$333*'[2]Hoja4'!N361*13)+('[2]Hoja4'!$I$334*'[2]Hoja4'!$J$334*'[2]Hoja4'!N361*13)+('[2]Hoja4'!$I$335*'[2]Hoja4'!$J$335*'[2]Hoja4'!N361*13)+('[2]Hoja4'!$I$336*'[2]Hoja4'!$J$336*'[2]Hoja4'!N361*13)+('[2]Hoja4'!$I$337*'[2]Hoja4'!$J$337*'[2]Hoja4'!N361*13)</f>
        <v>1088992431.629747</v>
      </c>
      <c r="H33" s="33">
        <f>('[2]Hoja4'!$H$333*'[2]Hoja4'!$J$333*'[2]Hoja4'!M361*13)+('[2]Hoja4'!$H$334*'[2]Hoja4'!$J$334*'[2]Hoja4'!M361*13)+('[2]Hoja4'!$H$335*'[2]Hoja4'!$J$335*'[2]Hoja4'!M361*13)+('[2]Hoja4'!$H$336*'[2]Hoja4'!$J$336*'[2]Hoja4'!M361*13)+('[2]Hoja4'!$H$337*'[2]Hoja4'!$J$337*'[2]Hoja4'!M361*13)</f>
        <v>262670853.64176697</v>
      </c>
      <c r="I33" s="30">
        <f t="shared" si="1"/>
        <v>1687073759.92177</v>
      </c>
      <c r="J33" s="33">
        <f>2.5*'[2]Hoja4'!A228*13*'[2]Hoja4'!M227</f>
        <v>8001591867.941214</v>
      </c>
      <c r="K33" s="8">
        <f>'[2]Hoja4'!O227</f>
        <v>6144753873.254656</v>
      </c>
      <c r="L33" s="33">
        <f>'[2]Hoja4'!P227</f>
        <v>1309398136.9269</v>
      </c>
      <c r="M33" s="30">
        <f t="shared" si="2"/>
        <v>15455743878.122768</v>
      </c>
      <c r="N33" s="33">
        <f>('[2]Hoja4'!B296*'[2]Hoja4'!$H$269*'[2]Hoja4'!$I$269*0.7)+('[2]Hoja4'!B296*'[2]Hoja4'!$H$270*'[2]Hoja4'!$I$270*0.7)+('[2]Hoja4'!B296*'[2]Hoja4'!$H$271*'[2]Hoja4'!$I$271*0.7)+('[2]Hoja4'!B296*'[2]Hoja4'!$H$272*'[2]Hoja4'!$I$272*0.7)+('[2]Hoja4'!B296*'[2]Hoja4'!$H$273*'[2]Hoja4'!$I$273*0.7)+('[2]Hoja4'!B296*'[2]Hoja4'!$H$274*'[2]Hoja4'!$I$274*0.7)+('[2]Hoja4'!B296*'[2]Hoja4'!$H$275*'[2]Hoja4'!$I$275*0.7)+('[2]Hoja4'!B296*'[2]Hoja4'!$H$276*'[2]Hoja4'!$I$276*0.7)+('[2]Hoja4'!B296*'[2]Hoja4'!$H$277*'[2]Hoja4'!$I$277*0.7)+('[2]Hoja4'!B296*'[2]Hoja4'!$H$278*'[2]Hoja4'!$I$278*0.7)+('[2]Hoja4'!B296*'[2]Hoja4'!$H$279*'[2]Hoja4'!$I$279*0.7)+('[2]Hoja4'!B296*'[2]Hoja4'!$H$280*'[2]Hoja4'!$I$280*0.7)+('[2]Hoja4'!B296*'[2]Hoja4'!$H$281*'[2]Hoja4'!$I$281*0.7)+('[2]Hoja4'!B296*'[2]Hoja4'!$H$282*'[2]Hoja4'!$I$282*0.7)+('[2]Hoja4'!B296*'[2]Hoja4'!$H$283*'[2]Hoja4'!$I$283*0.7)</f>
        <v>118523391.13478294</v>
      </c>
      <c r="O33" s="33">
        <f>('[2]Hoja4'!C296*'[2]Hoja4'!$H$269*'[2]Hoja4'!$I$269*0.5)+('[2]Hoja4'!C296*'[2]Hoja4'!$H$270*'[2]Hoja4'!$I$270*0.5)+('[2]Hoja4'!C296*'[2]Hoja4'!$H$271*'[2]Hoja4'!$I$271*0.5)+('[2]Hoja4'!C296*'[2]Hoja4'!$H$272*'[2]Hoja4'!$I$272*0.5)+('[2]Hoja4'!C296*'[2]Hoja4'!$H$273*'[2]Hoja4'!$I$273*0.5)+('[2]Hoja4'!C296*'[2]Hoja4'!$H$274*'[2]Hoja4'!$I$274*0.5)+('[2]Hoja4'!C296*'[2]Hoja4'!$H$275*'[2]Hoja4'!$I$275*0.5)+('[2]Hoja4'!C296*'[2]Hoja4'!$H$276*'[2]Hoja4'!$I$276*0.5)+('[2]Hoja4'!C296*'[2]Hoja4'!$H$277*'[2]Hoja4'!$I$277*0.5)+('[2]Hoja4'!C296*'[2]Hoja4'!$H$278*'[2]Hoja4'!$I$278*0.5)+('[2]Hoja4'!C296*'[2]Hoja4'!$H$279*'[2]Hoja4'!$I$279*0.5)+('[2]Hoja4'!C296*'[2]Hoja4'!$H$280*'[2]Hoja4'!$I$280*0.5)+('[2]Hoja4'!C296*'[2]Hoja4'!$H$281*'[2]Hoja4'!$I$281*0.5)+('[2]Hoja4'!C296*'[2]Hoja4'!$H$282*'[2]Hoja4'!$I$282*0.5)+('[2]Hoja4'!C296*'[2]Hoja4'!$H$283*'[2]Hoja4'!$I$283*0.5)</f>
        <v>315221784.9329334</v>
      </c>
      <c r="P33" s="33">
        <f>('[2]Hoja4'!K296+'[2]Hoja4'!L296+'[2]Hoja4'!M296)*0.7*'[2]Hoja4'!N296*13</f>
        <v>2966565744.087358</v>
      </c>
      <c r="Q33" s="30">
        <f t="shared" si="3"/>
        <v>3400310920.155074</v>
      </c>
      <c r="R33" s="30">
        <f t="shared" si="4"/>
        <v>20543128558.19961</v>
      </c>
      <c r="S33" s="30">
        <f t="shared" si="5"/>
        <v>269819440.5592575</v>
      </c>
      <c r="U33" s="34"/>
    </row>
    <row r="34" spans="2:21" ht="9">
      <c r="B34" s="22">
        <f t="shared" si="6"/>
        <v>2024</v>
      </c>
      <c r="C34" s="31">
        <f>'[2]Hoja4'!K164+'[2]Hoja4'!L164</f>
        <v>1691233.1182848786</v>
      </c>
      <c r="D34" s="32">
        <f>'[2]Hoja4'!H164+'[2]Hoja4'!I164</f>
        <v>20993957583.331436</v>
      </c>
      <c r="E34" s="32">
        <f t="shared" si="0"/>
        <v>20995648816.449722</v>
      </c>
      <c r="F34" s="33">
        <f>('[2]Hoja4'!$H$333*'[2]Hoja4'!$J$333*'[2]Hoja4'!L362*13)+('[2]Hoja4'!$H$334*'[2]Hoja4'!$J$334*'[2]Hoja4'!L362*13)+('[2]Hoja4'!$H$335*'[2]Hoja4'!$J$335*'[2]Hoja4'!L362*13)+('[2]Hoja4'!$H$336*'[2]Hoja4'!$J$336*'[2]Hoja4'!L362*13)+('[2]Hoja4'!$H$337*'[2]Hoja4'!$J$337*'[2]Hoja4'!L362*13)</f>
        <v>274285480.15201724</v>
      </c>
      <c r="G34" s="33">
        <f>('[2]Hoja4'!$I$333*'[2]Hoja4'!$J$333*'[2]Hoja4'!N362*13)+('[2]Hoja4'!$I$334*'[2]Hoja4'!$J$334*'[2]Hoja4'!N362*13)+('[2]Hoja4'!$I$335*'[2]Hoja4'!$J$335*'[2]Hoja4'!N362*13)+('[2]Hoja4'!$I$336*'[2]Hoja4'!$J$336*'[2]Hoja4'!N362*13)+('[2]Hoja4'!$I$337*'[2]Hoja4'!$J$337*'[2]Hoja4'!N362*13)</f>
        <v>980220066.7564579</v>
      </c>
      <c r="H34" s="33">
        <f>('[2]Hoja4'!$H$333*'[2]Hoja4'!$J$333*'[2]Hoja4'!M362*13)+('[2]Hoja4'!$H$334*'[2]Hoja4'!$J$334*'[2]Hoja4'!M362*13)+('[2]Hoja4'!$H$335*'[2]Hoja4'!$J$335*'[2]Hoja4'!M362*13)+('[2]Hoja4'!$H$336*'[2]Hoja4'!$J$336*'[2]Hoja4'!M362*13)+('[2]Hoja4'!$H$337*'[2]Hoja4'!$J$337*'[2]Hoja4'!M362*13)</f>
        <v>233949380.12966174</v>
      </c>
      <c r="I34" s="30">
        <f t="shared" si="1"/>
        <v>1488454927.038137</v>
      </c>
      <c r="J34" s="33">
        <f>2.5*'[2]Hoja4'!A229*13*'[2]Hoja4'!M228</f>
        <v>8402923291.925851</v>
      </c>
      <c r="K34" s="8">
        <f>'[2]Hoja4'!O228</f>
        <v>6372045577.083717</v>
      </c>
      <c r="L34" s="33">
        <f>'[2]Hoja4'!P228</f>
        <v>1321888320.078417</v>
      </c>
      <c r="M34" s="30">
        <f t="shared" si="2"/>
        <v>16096857189.087984</v>
      </c>
      <c r="N34" s="33">
        <f>('[2]Hoja4'!B297*'[2]Hoja4'!$H$269*'[2]Hoja4'!$I$269*0.7)+('[2]Hoja4'!B297*'[2]Hoja4'!$H$270*'[2]Hoja4'!$I$270*0.7)+('[2]Hoja4'!B297*'[2]Hoja4'!$H$271*'[2]Hoja4'!$I$271*0.7)+('[2]Hoja4'!B297*'[2]Hoja4'!$H$272*'[2]Hoja4'!$I$272*0.7)+('[2]Hoja4'!B297*'[2]Hoja4'!$H$273*'[2]Hoja4'!$I$273*0.7)+('[2]Hoja4'!B297*'[2]Hoja4'!$H$274*'[2]Hoja4'!$I$274*0.7)+('[2]Hoja4'!B297*'[2]Hoja4'!$H$275*'[2]Hoja4'!$I$275*0.7)+('[2]Hoja4'!B297*'[2]Hoja4'!$H$276*'[2]Hoja4'!$I$276*0.7)+('[2]Hoja4'!B297*'[2]Hoja4'!$H$277*'[2]Hoja4'!$I$277*0.7)+('[2]Hoja4'!B297*'[2]Hoja4'!$H$278*'[2]Hoja4'!$I$278*0.7)+('[2]Hoja4'!B297*'[2]Hoja4'!$H$279*'[2]Hoja4'!$I$279*0.7)+('[2]Hoja4'!B297*'[2]Hoja4'!$H$280*'[2]Hoja4'!$I$280*0.7)+('[2]Hoja4'!B297*'[2]Hoja4'!$H$281*'[2]Hoja4'!$I$281*0.7)+('[2]Hoja4'!B297*'[2]Hoja4'!$H$282*'[2]Hoja4'!$I$282*0.7)+('[2]Hoja4'!B297*'[2]Hoja4'!$H$283*'[2]Hoja4'!$I$283*0.7)</f>
        <v>124177252.90022191</v>
      </c>
      <c r="O34" s="33">
        <f>('[2]Hoja4'!C297*'[2]Hoja4'!$H$269*'[2]Hoja4'!$I$269*0.5)+('[2]Hoja4'!C297*'[2]Hoja4'!$H$270*'[2]Hoja4'!$I$270*0.5)+('[2]Hoja4'!C297*'[2]Hoja4'!$H$271*'[2]Hoja4'!$I$271*0.5)+('[2]Hoja4'!C297*'[2]Hoja4'!$H$272*'[2]Hoja4'!$I$272*0.5)+('[2]Hoja4'!C297*'[2]Hoja4'!$H$273*'[2]Hoja4'!$I$273*0.5)+('[2]Hoja4'!C297*'[2]Hoja4'!$H$274*'[2]Hoja4'!$I$274*0.5)+('[2]Hoja4'!C297*'[2]Hoja4'!$H$275*'[2]Hoja4'!$I$275*0.5)+('[2]Hoja4'!C297*'[2]Hoja4'!$H$276*'[2]Hoja4'!$I$276*0.5)+('[2]Hoja4'!C297*'[2]Hoja4'!$H$277*'[2]Hoja4'!$I$277*0.5)+('[2]Hoja4'!C297*'[2]Hoja4'!$H$278*'[2]Hoja4'!$I$278*0.5)+('[2]Hoja4'!C297*'[2]Hoja4'!$H$279*'[2]Hoja4'!$I$279*0.5)+('[2]Hoja4'!C297*'[2]Hoja4'!$H$280*'[2]Hoja4'!$I$280*0.5)+('[2]Hoja4'!C297*'[2]Hoja4'!$H$281*'[2]Hoja4'!$I$281*0.5)+('[2]Hoja4'!C297*'[2]Hoja4'!$H$282*'[2]Hoja4'!$I$282*0.5)+('[2]Hoja4'!C297*'[2]Hoja4'!$H$283*'[2]Hoja4'!$I$283*0.5)</f>
        <v>326025219.96969455</v>
      </c>
      <c r="P34" s="33">
        <f>('[2]Hoja4'!K297+'[2]Hoja4'!L297+'[2]Hoja4'!M297)*0.7*'[2]Hoja4'!N297*13</f>
        <v>3136622235.211838</v>
      </c>
      <c r="Q34" s="30">
        <f t="shared" si="3"/>
        <v>3586824708.081754</v>
      </c>
      <c r="R34" s="30">
        <f t="shared" si="4"/>
        <v>21172136824.207874</v>
      </c>
      <c r="S34" s="30">
        <f t="shared" si="5"/>
        <v>-176488007.758152</v>
      </c>
      <c r="U34" s="34"/>
    </row>
    <row r="35" spans="2:21" ht="9">
      <c r="B35" s="22">
        <f t="shared" si="6"/>
        <v>2025</v>
      </c>
      <c r="C35" s="31">
        <f>'[2]Hoja4'!K165+'[2]Hoja4'!L165</f>
        <v>0</v>
      </c>
      <c r="D35" s="32">
        <f>'[2]Hoja4'!H165+'[2]Hoja4'!I165</f>
        <v>21175470651.969803</v>
      </c>
      <c r="E35" s="32">
        <f t="shared" si="0"/>
        <v>21175470651.969803</v>
      </c>
      <c r="F35" s="33">
        <f>('[2]Hoja4'!$H$333*'[2]Hoja4'!$J$333*'[2]Hoja4'!L363*13)+('[2]Hoja4'!$H$334*'[2]Hoja4'!$J$334*'[2]Hoja4'!L363*13)+('[2]Hoja4'!$H$335*'[2]Hoja4'!$J$335*'[2]Hoja4'!L363*13)+('[2]Hoja4'!$H$336*'[2]Hoja4'!$J$336*'[2]Hoja4'!L363*13)+('[2]Hoja4'!$H$337*'[2]Hoja4'!$J$337*'[2]Hoja4'!L363*13)</f>
        <v>221376601.74660683</v>
      </c>
      <c r="G35" s="33">
        <f>('[2]Hoja4'!$I$333*'[2]Hoja4'!$J$333*'[2]Hoja4'!N363*13)+('[2]Hoja4'!$I$334*'[2]Hoja4'!$J$334*'[2]Hoja4'!N363*13)+('[2]Hoja4'!$I$335*'[2]Hoja4'!$J$335*'[2]Hoja4'!N363*13)+('[2]Hoja4'!$I$336*'[2]Hoja4'!$J$336*'[2]Hoja4'!N363*13)+('[2]Hoja4'!$I$337*'[2]Hoja4'!$J$337*'[2]Hoja4'!N363*13)</f>
        <v>881289770.855741</v>
      </c>
      <c r="H35" s="33">
        <f>('[2]Hoja4'!$H$333*'[2]Hoja4'!$J$333*'[2]Hoja4'!M363*13)+('[2]Hoja4'!$H$334*'[2]Hoja4'!$J$334*'[2]Hoja4'!M363*13)+('[2]Hoja4'!$H$335*'[2]Hoja4'!$J$335*'[2]Hoja4'!M363*13)+('[2]Hoja4'!$H$336*'[2]Hoja4'!$J$336*'[2]Hoja4'!M363*13)+('[2]Hoja4'!$H$337*'[2]Hoja4'!$J$337*'[2]Hoja4'!M363*13)</f>
        <v>213326543.50127566</v>
      </c>
      <c r="I35" s="30">
        <f t="shared" si="1"/>
        <v>1315992916.1036234</v>
      </c>
      <c r="J35" s="33">
        <f>2.5*'[2]Hoja4'!A230*13*'[2]Hoja4'!M229</f>
        <v>8821029384.43398</v>
      </c>
      <c r="K35" s="8">
        <f>'[2]Hoja4'!O229</f>
        <v>6606435263.271398</v>
      </c>
      <c r="L35" s="33">
        <f>'[2]Hoja4'!P229</f>
        <v>1334087768.6187189</v>
      </c>
      <c r="M35" s="30">
        <f t="shared" si="2"/>
        <v>16761552416.324099</v>
      </c>
      <c r="N35" s="33">
        <f>('[2]Hoja4'!B298*'[2]Hoja4'!$H$269*'[2]Hoja4'!$I$269*0.7)+('[2]Hoja4'!B298*'[2]Hoja4'!$H$270*'[2]Hoja4'!$I$270*0.7)+('[2]Hoja4'!B298*'[2]Hoja4'!$H$271*'[2]Hoja4'!$I$271*0.7)+('[2]Hoja4'!B298*'[2]Hoja4'!$H$272*'[2]Hoja4'!$I$272*0.7)+('[2]Hoja4'!B298*'[2]Hoja4'!$H$273*'[2]Hoja4'!$I$273*0.7)+('[2]Hoja4'!B298*'[2]Hoja4'!$H$274*'[2]Hoja4'!$I$274*0.7)+('[2]Hoja4'!B298*'[2]Hoja4'!$H$275*'[2]Hoja4'!$I$275*0.7)+('[2]Hoja4'!B298*'[2]Hoja4'!$H$276*'[2]Hoja4'!$I$276*0.7)+('[2]Hoja4'!B298*'[2]Hoja4'!$H$277*'[2]Hoja4'!$I$277*0.7)+('[2]Hoja4'!B298*'[2]Hoja4'!$H$278*'[2]Hoja4'!$I$278*0.7)+('[2]Hoja4'!B298*'[2]Hoja4'!$H$279*'[2]Hoja4'!$I$279*0.7)+('[2]Hoja4'!B298*'[2]Hoja4'!$H$280*'[2]Hoja4'!$I$280*0.7)+('[2]Hoja4'!B298*'[2]Hoja4'!$H$281*'[2]Hoja4'!$I$281*0.7)+('[2]Hoja4'!B298*'[2]Hoja4'!$H$282*'[2]Hoja4'!$I$282*0.7)+('[2]Hoja4'!B298*'[2]Hoja4'!$H$283*'[2]Hoja4'!$I$283*0.7)</f>
        <v>128936588.50583012</v>
      </c>
      <c r="O35" s="33">
        <f>('[2]Hoja4'!C298*'[2]Hoja4'!$H$269*'[2]Hoja4'!$I$269*0.5)+('[2]Hoja4'!C298*'[2]Hoja4'!$H$270*'[2]Hoja4'!$I$270*0.5)+('[2]Hoja4'!C298*'[2]Hoja4'!$H$271*'[2]Hoja4'!$I$271*0.5)+('[2]Hoja4'!C298*'[2]Hoja4'!$H$272*'[2]Hoja4'!$I$272*0.5)+('[2]Hoja4'!C298*'[2]Hoja4'!$H$273*'[2]Hoja4'!$I$273*0.5)+('[2]Hoja4'!C298*'[2]Hoja4'!$H$274*'[2]Hoja4'!$I$274*0.5)+('[2]Hoja4'!C298*'[2]Hoja4'!$H$275*'[2]Hoja4'!$I$275*0.5)+('[2]Hoja4'!C298*'[2]Hoja4'!$H$276*'[2]Hoja4'!$I$276*0.5)+('[2]Hoja4'!C298*'[2]Hoja4'!$H$277*'[2]Hoja4'!$I$277*0.5)+('[2]Hoja4'!C298*'[2]Hoja4'!$H$278*'[2]Hoja4'!$I$278*0.5)+('[2]Hoja4'!C298*'[2]Hoja4'!$H$279*'[2]Hoja4'!$I$279*0.5)+('[2]Hoja4'!C298*'[2]Hoja4'!$H$280*'[2]Hoja4'!$I$280*0.5)+('[2]Hoja4'!C298*'[2]Hoja4'!$H$281*'[2]Hoja4'!$I$281*0.5)+('[2]Hoja4'!C298*'[2]Hoja4'!$H$282*'[2]Hoja4'!$I$282*0.5)+('[2]Hoja4'!C298*'[2]Hoja4'!$H$283*'[2]Hoja4'!$I$283*0.5)</f>
        <v>337890410.50924873</v>
      </c>
      <c r="P35" s="33">
        <f>('[2]Hoja4'!K298+'[2]Hoja4'!L298+'[2]Hoja4'!M298)*0.7*'[2]Hoja4'!N298*13</f>
        <v>3287017206.06473</v>
      </c>
      <c r="Q35" s="30">
        <f t="shared" si="3"/>
        <v>3753844205.079809</v>
      </c>
      <c r="R35" s="30">
        <f t="shared" si="4"/>
        <v>21831389537.50753</v>
      </c>
      <c r="S35" s="30">
        <f t="shared" si="5"/>
        <v>-655918885.5377274</v>
      </c>
      <c r="U35" s="34"/>
    </row>
    <row r="36" spans="2:21" ht="9">
      <c r="B36" s="22">
        <f t="shared" si="6"/>
        <v>2026</v>
      </c>
      <c r="C36" s="31">
        <f>'[2]Hoja4'!K166+'[2]Hoja4'!L166</f>
        <v>0</v>
      </c>
      <c r="D36" s="32">
        <f>'[2]Hoja4'!H166+'[2]Hoja4'!I166</f>
        <v>21343880755.645264</v>
      </c>
      <c r="E36" s="32">
        <f t="shared" si="0"/>
        <v>21343880755.645264</v>
      </c>
      <c r="F36" s="33">
        <f>('[2]Hoja4'!$H$333*'[2]Hoja4'!$J$333*'[2]Hoja4'!L364*13)+('[2]Hoja4'!$H$334*'[2]Hoja4'!$J$334*'[2]Hoja4'!L364*13)+('[2]Hoja4'!$H$335*'[2]Hoja4'!$J$335*'[2]Hoja4'!L364*13)+('[2]Hoja4'!$H$336*'[2]Hoja4'!$J$336*'[2]Hoja4'!L364*13)+('[2]Hoja4'!$H$337*'[2]Hoja4'!$J$337*'[2]Hoja4'!L364*13)</f>
        <v>176701059.39529952</v>
      </c>
      <c r="G36" s="33">
        <f>('[2]Hoja4'!$I$333*'[2]Hoja4'!$J$333*'[2]Hoja4'!N364*13)+('[2]Hoja4'!$I$334*'[2]Hoja4'!$J$334*'[2]Hoja4'!N364*13)+('[2]Hoja4'!$I$335*'[2]Hoja4'!$J$335*'[2]Hoja4'!N364*13)+('[2]Hoja4'!$I$336*'[2]Hoja4'!$J$336*'[2]Hoja4'!N364*13)+('[2]Hoja4'!$I$337*'[2]Hoja4'!$J$337*'[2]Hoja4'!N364*13)</f>
        <v>785892887.5896226</v>
      </c>
      <c r="H36" s="33">
        <f>('[2]Hoja4'!$H$333*'[2]Hoja4'!$J$333*'[2]Hoja4'!M364*13)+('[2]Hoja4'!$H$334*'[2]Hoja4'!$J$334*'[2]Hoja4'!M364*13)+('[2]Hoja4'!$H$335*'[2]Hoja4'!$J$335*'[2]Hoja4'!M364*13)+('[2]Hoja4'!$H$336*'[2]Hoja4'!$J$336*'[2]Hoja4'!M364*13)+('[2]Hoja4'!$H$337*'[2]Hoja4'!$J$337*'[2]Hoja4'!M364*13)</f>
        <v>188748858.8995245</v>
      </c>
      <c r="I36" s="30">
        <f t="shared" si="1"/>
        <v>1151342805.8844466</v>
      </c>
      <c r="J36" s="33">
        <f>2.5*'[2]Hoja4'!A231*13*'[2]Hoja4'!M230</f>
        <v>9255612037.155476</v>
      </c>
      <c r="K36" s="8">
        <f>'[2]Hoja4'!O230</f>
        <v>6389040707.518041</v>
      </c>
      <c r="L36" s="33">
        <f>'[2]Hoja4'!P230</f>
        <v>1256313865.2289107</v>
      </c>
      <c r="M36" s="30">
        <f t="shared" si="2"/>
        <v>16900966609.902426</v>
      </c>
      <c r="N36" s="33">
        <f>('[2]Hoja4'!B299*'[2]Hoja4'!$H$269*'[2]Hoja4'!$I$269*0.7)+('[2]Hoja4'!B299*'[2]Hoja4'!$H$270*'[2]Hoja4'!$I$270*0.7)+('[2]Hoja4'!B299*'[2]Hoja4'!$H$271*'[2]Hoja4'!$I$271*0.7)+('[2]Hoja4'!B299*'[2]Hoja4'!$H$272*'[2]Hoja4'!$I$272*0.7)+('[2]Hoja4'!B299*'[2]Hoja4'!$H$273*'[2]Hoja4'!$I$273*0.7)+('[2]Hoja4'!B299*'[2]Hoja4'!$H$274*'[2]Hoja4'!$I$274*0.7)+('[2]Hoja4'!B299*'[2]Hoja4'!$H$275*'[2]Hoja4'!$I$275*0.7)+('[2]Hoja4'!B299*'[2]Hoja4'!$H$276*'[2]Hoja4'!$I$276*0.7)+('[2]Hoja4'!B299*'[2]Hoja4'!$H$277*'[2]Hoja4'!$I$277*0.7)+('[2]Hoja4'!B299*'[2]Hoja4'!$H$278*'[2]Hoja4'!$I$278*0.7)+('[2]Hoja4'!B299*'[2]Hoja4'!$H$279*'[2]Hoja4'!$I$279*0.7)+('[2]Hoja4'!B299*'[2]Hoja4'!$H$280*'[2]Hoja4'!$I$280*0.7)+('[2]Hoja4'!B299*'[2]Hoja4'!$H$281*'[2]Hoja4'!$I$281*0.7)+('[2]Hoja4'!B299*'[2]Hoja4'!$H$282*'[2]Hoja4'!$I$282*0.7)+('[2]Hoja4'!B299*'[2]Hoja4'!$H$283*'[2]Hoja4'!$I$283*0.7)</f>
        <v>135328079.52010944</v>
      </c>
      <c r="O36" s="33">
        <f>('[2]Hoja4'!C299*'[2]Hoja4'!$H$269*'[2]Hoja4'!$I$269*0.5)+('[2]Hoja4'!C299*'[2]Hoja4'!$H$270*'[2]Hoja4'!$I$270*0.5)+('[2]Hoja4'!C299*'[2]Hoja4'!$H$271*'[2]Hoja4'!$I$271*0.5)+('[2]Hoja4'!C299*'[2]Hoja4'!$H$272*'[2]Hoja4'!$I$272*0.5)+('[2]Hoja4'!C299*'[2]Hoja4'!$H$273*'[2]Hoja4'!$I$273*0.5)+('[2]Hoja4'!C299*'[2]Hoja4'!$H$274*'[2]Hoja4'!$I$274*0.5)+('[2]Hoja4'!C299*'[2]Hoja4'!$H$275*'[2]Hoja4'!$I$275*0.5)+('[2]Hoja4'!C299*'[2]Hoja4'!$H$276*'[2]Hoja4'!$I$276*0.5)+('[2]Hoja4'!C299*'[2]Hoja4'!$H$277*'[2]Hoja4'!$I$277*0.5)+('[2]Hoja4'!C299*'[2]Hoja4'!$H$278*'[2]Hoja4'!$I$278*0.5)+('[2]Hoja4'!C299*'[2]Hoja4'!$H$279*'[2]Hoja4'!$I$279*0.5)+('[2]Hoja4'!C299*'[2]Hoja4'!$H$280*'[2]Hoja4'!$I$280*0.5)+('[2]Hoja4'!C299*'[2]Hoja4'!$H$281*'[2]Hoja4'!$I$281*0.5)+('[2]Hoja4'!C299*'[2]Hoja4'!$H$282*'[2]Hoja4'!$I$282*0.5)+('[2]Hoja4'!C299*'[2]Hoja4'!$H$283*'[2]Hoja4'!$I$283*0.5)</f>
        <v>348463837.9177422</v>
      </c>
      <c r="P36" s="33">
        <f>('[2]Hoja4'!K299+'[2]Hoja4'!L299+'[2]Hoja4'!M299)*0.7*'[2]Hoja4'!N299*13</f>
        <v>3302459271.0361133</v>
      </c>
      <c r="Q36" s="30">
        <f t="shared" si="3"/>
        <v>3786251188.4739647</v>
      </c>
      <c r="R36" s="30">
        <f t="shared" si="4"/>
        <v>21838560604.260838</v>
      </c>
      <c r="S36" s="30">
        <f t="shared" si="5"/>
        <v>-494679848.6155739</v>
      </c>
      <c r="U36" s="34"/>
    </row>
    <row r="37" spans="2:21" ht="9">
      <c r="B37" s="22">
        <f t="shared" si="6"/>
        <v>2027</v>
      </c>
      <c r="C37" s="31">
        <f>'[2]Hoja4'!K167+'[2]Hoja4'!L167</f>
        <v>0</v>
      </c>
      <c r="D37" s="32">
        <f>'[2]Hoja4'!H167+'[2]Hoja4'!I167</f>
        <v>21514460989.251957</v>
      </c>
      <c r="E37" s="32">
        <f t="shared" si="0"/>
        <v>21514460989.251957</v>
      </c>
      <c r="F37" s="33">
        <f>('[2]Hoja4'!$H$333*'[2]Hoja4'!$J$333*'[2]Hoja4'!L365*13)+('[2]Hoja4'!$H$334*'[2]Hoja4'!$J$334*'[2]Hoja4'!L365*13)+('[2]Hoja4'!$H$335*'[2]Hoja4'!$J$335*'[2]Hoja4'!L365*13)+('[2]Hoja4'!$H$336*'[2]Hoja4'!$J$336*'[2]Hoja4'!L365*13)+('[2]Hoja4'!$H$337*'[2]Hoja4'!$J$337*'[2]Hoja4'!L365*13)</f>
        <v>140214342.61805514</v>
      </c>
      <c r="G37" s="33">
        <f>('[2]Hoja4'!$I$333*'[2]Hoja4'!$J$333*'[2]Hoja4'!N365*13)+('[2]Hoja4'!$I$334*'[2]Hoja4'!$J$334*'[2]Hoja4'!N365*13)+('[2]Hoja4'!$I$335*'[2]Hoja4'!$J$335*'[2]Hoja4'!N365*13)+('[2]Hoja4'!$I$336*'[2]Hoja4'!$J$336*'[2]Hoja4'!N365*13)+('[2]Hoja4'!$I$337*'[2]Hoja4'!$J$337*'[2]Hoja4'!N365*13)</f>
        <v>703648175.48224</v>
      </c>
      <c r="H37" s="33">
        <f>('[2]Hoja4'!$H$333*'[2]Hoja4'!$J$333*'[2]Hoja4'!M365*13)+('[2]Hoja4'!$H$334*'[2]Hoja4'!$J$334*'[2]Hoja4'!M365*13)+('[2]Hoja4'!$H$335*'[2]Hoja4'!$J$335*'[2]Hoja4'!M365*13)+('[2]Hoja4'!$H$336*'[2]Hoja4'!$J$336*'[2]Hoja4'!M365*13)+('[2]Hoja4'!$H$337*'[2]Hoja4'!$J$337*'[2]Hoja4'!M365*13)</f>
        <v>168257211.1416661</v>
      </c>
      <c r="I37" s="30">
        <f t="shared" si="1"/>
        <v>1012119729.2419612</v>
      </c>
      <c r="J37" s="33">
        <f>2.5*'[2]Hoja4'!A232*13*'[2]Hoja4'!M231</f>
        <v>9703601279.46787</v>
      </c>
      <c r="K37" s="8">
        <f>'[2]Hoja4'!O231</f>
        <v>6615886367.187284</v>
      </c>
      <c r="L37" s="33">
        <f>'[2]Hoja4'!P231</f>
        <v>1086266110.315256</v>
      </c>
      <c r="M37" s="30">
        <f t="shared" si="2"/>
        <v>17405753756.970413</v>
      </c>
      <c r="N37" s="33">
        <f>('[2]Hoja4'!B300*'[2]Hoja4'!$H$269*'[2]Hoja4'!$I$269*0.7)+('[2]Hoja4'!B300*'[2]Hoja4'!$H$270*'[2]Hoja4'!$I$270*0.7)+('[2]Hoja4'!B300*'[2]Hoja4'!$H$271*'[2]Hoja4'!$I$271*0.7)+('[2]Hoja4'!B300*'[2]Hoja4'!$H$272*'[2]Hoja4'!$I$272*0.7)+('[2]Hoja4'!B300*'[2]Hoja4'!$H$273*'[2]Hoja4'!$I$273*0.7)+('[2]Hoja4'!B300*'[2]Hoja4'!$H$274*'[2]Hoja4'!$I$274*0.7)+('[2]Hoja4'!B300*'[2]Hoja4'!$H$275*'[2]Hoja4'!$I$275*0.7)+('[2]Hoja4'!B300*'[2]Hoja4'!$H$276*'[2]Hoja4'!$I$276*0.7)+('[2]Hoja4'!B300*'[2]Hoja4'!$H$277*'[2]Hoja4'!$I$277*0.7)+('[2]Hoja4'!B300*'[2]Hoja4'!$H$278*'[2]Hoja4'!$I$278*0.7)+('[2]Hoja4'!B300*'[2]Hoja4'!$H$279*'[2]Hoja4'!$I$279*0.7)+('[2]Hoja4'!B300*'[2]Hoja4'!$H$280*'[2]Hoja4'!$I$280*0.7)+('[2]Hoja4'!B300*'[2]Hoja4'!$H$281*'[2]Hoja4'!$I$281*0.7)+('[2]Hoja4'!B300*'[2]Hoja4'!$H$282*'[2]Hoja4'!$I$282*0.7)+('[2]Hoja4'!B300*'[2]Hoja4'!$H$283*'[2]Hoja4'!$I$283*0.7)</f>
        <v>140830761.5475322</v>
      </c>
      <c r="O37" s="33">
        <f>('[2]Hoja4'!C300*'[2]Hoja4'!$H$269*'[2]Hoja4'!$I$269*0.5)+('[2]Hoja4'!C300*'[2]Hoja4'!$H$270*'[2]Hoja4'!$I$270*0.5)+('[2]Hoja4'!C300*'[2]Hoja4'!$H$271*'[2]Hoja4'!$I$271*0.5)+('[2]Hoja4'!C300*'[2]Hoja4'!$H$272*'[2]Hoja4'!$I$272*0.5)+('[2]Hoja4'!C300*'[2]Hoja4'!$H$273*'[2]Hoja4'!$I$273*0.5)+('[2]Hoja4'!C300*'[2]Hoja4'!$H$274*'[2]Hoja4'!$I$274*0.5)+('[2]Hoja4'!C300*'[2]Hoja4'!$H$275*'[2]Hoja4'!$I$275*0.5)+('[2]Hoja4'!C300*'[2]Hoja4'!$H$276*'[2]Hoja4'!$I$276*0.5)+('[2]Hoja4'!C300*'[2]Hoja4'!$H$277*'[2]Hoja4'!$I$277*0.5)+('[2]Hoja4'!C300*'[2]Hoja4'!$H$278*'[2]Hoja4'!$I$278*0.5)+('[2]Hoja4'!C300*'[2]Hoja4'!$H$279*'[2]Hoja4'!$I$279*0.5)+('[2]Hoja4'!C300*'[2]Hoja4'!$H$280*'[2]Hoja4'!$I$280*0.5)+('[2]Hoja4'!C300*'[2]Hoja4'!$H$281*'[2]Hoja4'!$I$281*0.5)+('[2]Hoja4'!C300*'[2]Hoja4'!$H$282*'[2]Hoja4'!$I$282*0.5)+('[2]Hoja4'!C300*'[2]Hoja4'!$H$283*'[2]Hoja4'!$I$283*0.5)</f>
        <v>358922016.9618002</v>
      </c>
      <c r="P37" s="33">
        <f>('[2]Hoja4'!K300+'[2]Hoja4'!L300+'[2]Hoja4'!M300)*0.7*'[2]Hoja4'!N300*13</f>
        <v>3436372667.254836</v>
      </c>
      <c r="Q37" s="30">
        <f t="shared" si="3"/>
        <v>3936125445.7641687</v>
      </c>
      <c r="R37" s="30">
        <f t="shared" si="4"/>
        <v>22353998931.976543</v>
      </c>
      <c r="S37" s="30">
        <f t="shared" si="5"/>
        <v>-839537942.7245865</v>
      </c>
      <c r="U37" s="34"/>
    </row>
    <row r="38" spans="2:21" ht="9">
      <c r="B38" s="22">
        <f t="shared" si="6"/>
        <v>2028</v>
      </c>
      <c r="C38" s="31">
        <f>'[2]Hoja4'!K168+'[2]Hoja4'!L168</f>
        <v>0</v>
      </c>
      <c r="D38" s="32">
        <f>'[2]Hoja4'!H168+'[2]Hoja4'!I168</f>
        <v>21675152635.127674</v>
      </c>
      <c r="E38" s="32">
        <f t="shared" si="0"/>
        <v>21675152635.127674</v>
      </c>
      <c r="F38" s="33">
        <f>('[2]Hoja4'!$H$333*'[2]Hoja4'!$J$333*'[2]Hoja4'!L366*13)+('[2]Hoja4'!$H$334*'[2]Hoja4'!$J$334*'[2]Hoja4'!L366*13)+('[2]Hoja4'!$H$335*'[2]Hoja4'!$J$335*'[2]Hoja4'!L366*13)+('[2]Hoja4'!$H$336*'[2]Hoja4'!$J$336*'[2]Hoja4'!L366*13)+('[2]Hoja4'!$H$337*'[2]Hoja4'!$J$337*'[2]Hoja4'!L366*13)</f>
        <v>107885687.51792824</v>
      </c>
      <c r="G38" s="33">
        <f>('[2]Hoja4'!$I$333*'[2]Hoja4'!$J$333*'[2]Hoja4'!N366*13)+('[2]Hoja4'!$I$334*'[2]Hoja4'!$J$334*'[2]Hoja4'!N366*13)+('[2]Hoja4'!$I$335*'[2]Hoja4'!$J$335*'[2]Hoja4'!N366*13)+('[2]Hoja4'!$I$336*'[2]Hoja4'!$J$336*'[2]Hoja4'!N366*13)+('[2]Hoja4'!$I$337*'[2]Hoja4'!$J$337*'[2]Hoja4'!N366*13)</f>
        <v>624916131.9835668</v>
      </c>
      <c r="H38" s="33">
        <f>('[2]Hoja4'!$H$333*'[2]Hoja4'!$J$333*'[2]Hoja4'!M366*13)+('[2]Hoja4'!$H$334*'[2]Hoja4'!$J$334*'[2]Hoja4'!M366*13)+('[2]Hoja4'!$H$335*'[2]Hoja4'!$J$335*'[2]Hoja4'!M366*13)+('[2]Hoja4'!$H$336*'[2]Hoja4'!$J$336*'[2]Hoja4'!M366*13)+('[2]Hoja4'!$H$337*'[2]Hoja4'!$J$337*'[2]Hoja4'!M366*13)</f>
        <v>151839115.7659731</v>
      </c>
      <c r="I38" s="30">
        <f t="shared" si="1"/>
        <v>884640935.2674681</v>
      </c>
      <c r="J38" s="33">
        <f>2.5*'[2]Hoja4'!A233*13*'[2]Hoja4'!M232</f>
        <v>10174098120.988308</v>
      </c>
      <c r="K38" s="8">
        <f>'[2]Hoja4'!O232</f>
        <v>6852696460.8011675</v>
      </c>
      <c r="L38" s="33">
        <f>'[2]Hoja4'!P232</f>
        <v>1095482273.3008857</v>
      </c>
      <c r="M38" s="30">
        <f t="shared" si="2"/>
        <v>18122276855.09036</v>
      </c>
      <c r="N38" s="33">
        <f>('[2]Hoja4'!B301*'[2]Hoja4'!$H$269*'[2]Hoja4'!$I$269*0.7)+('[2]Hoja4'!B301*'[2]Hoja4'!$H$270*'[2]Hoja4'!$I$270*0.7)+('[2]Hoja4'!B301*'[2]Hoja4'!$H$271*'[2]Hoja4'!$I$271*0.7)+('[2]Hoja4'!B301*'[2]Hoja4'!$H$272*'[2]Hoja4'!$I$272*0.7)+('[2]Hoja4'!B301*'[2]Hoja4'!$H$273*'[2]Hoja4'!$I$273*0.7)+('[2]Hoja4'!B301*'[2]Hoja4'!$H$274*'[2]Hoja4'!$I$274*0.7)+('[2]Hoja4'!B301*'[2]Hoja4'!$H$275*'[2]Hoja4'!$I$275*0.7)+('[2]Hoja4'!B301*'[2]Hoja4'!$H$276*'[2]Hoja4'!$I$276*0.7)+('[2]Hoja4'!B301*'[2]Hoja4'!$H$277*'[2]Hoja4'!$I$277*0.7)+('[2]Hoja4'!B301*'[2]Hoja4'!$H$278*'[2]Hoja4'!$I$278*0.7)+('[2]Hoja4'!B301*'[2]Hoja4'!$H$279*'[2]Hoja4'!$I$279*0.7)+('[2]Hoja4'!B301*'[2]Hoja4'!$H$280*'[2]Hoja4'!$I$280*0.7)+('[2]Hoja4'!B301*'[2]Hoja4'!$H$281*'[2]Hoja4'!$I$281*0.7)+('[2]Hoja4'!B301*'[2]Hoja4'!$H$282*'[2]Hoja4'!$I$282*0.7)+('[2]Hoja4'!B301*'[2]Hoja4'!$H$283*'[2]Hoja4'!$I$283*0.7)</f>
        <v>145453623.70990705</v>
      </c>
      <c r="O38" s="33">
        <f>('[2]Hoja4'!C301*'[2]Hoja4'!$H$269*'[2]Hoja4'!$I$269*0.5)+('[2]Hoja4'!C301*'[2]Hoja4'!$H$270*'[2]Hoja4'!$I$270*0.5)+('[2]Hoja4'!C301*'[2]Hoja4'!$H$271*'[2]Hoja4'!$I$271*0.5)+('[2]Hoja4'!C301*'[2]Hoja4'!$H$272*'[2]Hoja4'!$I$272*0.5)+('[2]Hoja4'!C301*'[2]Hoja4'!$H$273*'[2]Hoja4'!$I$273*0.5)+('[2]Hoja4'!C301*'[2]Hoja4'!$H$274*'[2]Hoja4'!$I$274*0.5)+('[2]Hoja4'!C301*'[2]Hoja4'!$H$275*'[2]Hoja4'!$I$275*0.5)+('[2]Hoja4'!C301*'[2]Hoja4'!$H$276*'[2]Hoja4'!$I$276*0.5)+('[2]Hoja4'!C301*'[2]Hoja4'!$H$277*'[2]Hoja4'!$I$277*0.5)+('[2]Hoja4'!C301*'[2]Hoja4'!$H$278*'[2]Hoja4'!$I$278*0.5)+('[2]Hoja4'!C301*'[2]Hoja4'!$H$279*'[2]Hoja4'!$I$279*0.5)+('[2]Hoja4'!C301*'[2]Hoja4'!$H$280*'[2]Hoja4'!$I$280*0.5)+('[2]Hoja4'!C301*'[2]Hoja4'!$H$281*'[2]Hoja4'!$I$281*0.5)+('[2]Hoja4'!C301*'[2]Hoja4'!$H$282*'[2]Hoja4'!$I$282*0.5)+('[2]Hoja4'!C301*'[2]Hoja4'!$H$283*'[2]Hoja4'!$I$283*0.5)</f>
        <v>369274097.7451518</v>
      </c>
      <c r="P38" s="33">
        <f>('[2]Hoja4'!K301+'[2]Hoja4'!L301+'[2]Hoja4'!M301)*0.7*'[2]Hoja4'!N301*13</f>
        <v>3557557499.334116</v>
      </c>
      <c r="Q38" s="30">
        <f t="shared" si="3"/>
        <v>4072285220.789175</v>
      </c>
      <c r="R38" s="30">
        <f t="shared" si="4"/>
        <v>23079203011.147003</v>
      </c>
      <c r="S38" s="30">
        <f t="shared" si="5"/>
        <v>-1404050376.019329</v>
      </c>
      <c r="U38" s="34"/>
    </row>
    <row r="39" spans="2:21" ht="9">
      <c r="B39" s="22">
        <f t="shared" si="6"/>
        <v>2029</v>
      </c>
      <c r="C39" s="31">
        <f>'[2]Hoja4'!K169+'[2]Hoja4'!L169</f>
        <v>0</v>
      </c>
      <c r="D39" s="32">
        <f>'[2]Hoja4'!H169+'[2]Hoja4'!I169</f>
        <v>21835558269.886475</v>
      </c>
      <c r="E39" s="32">
        <f t="shared" si="0"/>
        <v>21835558269.886475</v>
      </c>
      <c r="F39" s="33">
        <f>('[2]Hoja4'!$H$333*'[2]Hoja4'!$J$333*'[2]Hoja4'!L367*13)+('[2]Hoja4'!$H$334*'[2]Hoja4'!$J$334*'[2]Hoja4'!L367*13)+('[2]Hoja4'!$H$335*'[2]Hoja4'!$J$335*'[2]Hoja4'!L367*13)+('[2]Hoja4'!$H$336*'[2]Hoja4'!$J$336*'[2]Hoja4'!L367*13)+('[2]Hoja4'!$H$337*'[2]Hoja4'!$J$337*'[2]Hoja4'!L367*13)</f>
        <v>83669744.05289453</v>
      </c>
      <c r="G39" s="33">
        <f>('[2]Hoja4'!$I$333*'[2]Hoja4'!$J$333*'[2]Hoja4'!N367*13)+('[2]Hoja4'!$I$334*'[2]Hoja4'!$J$334*'[2]Hoja4'!N367*13)+('[2]Hoja4'!$I$335*'[2]Hoja4'!$J$335*'[2]Hoja4'!N367*13)+('[2]Hoja4'!$I$336*'[2]Hoja4'!$J$336*'[2]Hoja4'!N367*13)+('[2]Hoja4'!$I$337*'[2]Hoja4'!$J$337*'[2]Hoja4'!N367*13)</f>
        <v>556013644.5294697</v>
      </c>
      <c r="H39" s="33">
        <f>('[2]Hoja4'!$H$333*'[2]Hoja4'!$J$333*'[2]Hoja4'!M367*13)+('[2]Hoja4'!$H$334*'[2]Hoja4'!$J$334*'[2]Hoja4'!M367*13)+('[2]Hoja4'!$H$335*'[2]Hoja4'!$J$335*'[2]Hoja4'!M367*13)+('[2]Hoja4'!$H$336*'[2]Hoja4'!$J$336*'[2]Hoja4'!M367*13)+('[2]Hoja4'!$H$337*'[2]Hoja4'!$J$337*'[2]Hoja4'!M367*13)</f>
        <v>135465299.89516258</v>
      </c>
      <c r="I39" s="30">
        <f t="shared" si="1"/>
        <v>775148688.4775269</v>
      </c>
      <c r="J39" s="33">
        <f>2.5*'[2]Hoja4'!A234*13*'[2]Hoja4'!M233</f>
        <v>10664199976.433136</v>
      </c>
      <c r="K39" s="8">
        <f>'[2]Hoja4'!O233</f>
        <v>6588413169.4025</v>
      </c>
      <c r="L39" s="33">
        <f>'[2]Hoja4'!P233</f>
        <v>1025536608.6262214</v>
      </c>
      <c r="M39" s="30">
        <f t="shared" si="2"/>
        <v>18278149754.461857</v>
      </c>
      <c r="N39" s="33">
        <f>('[2]Hoja4'!B302*'[2]Hoja4'!$H$269*'[2]Hoja4'!$I$269*0.7)+('[2]Hoja4'!B302*'[2]Hoja4'!$H$270*'[2]Hoja4'!$I$270*0.7)+('[2]Hoja4'!B302*'[2]Hoja4'!$H$271*'[2]Hoja4'!$I$271*0.7)+('[2]Hoja4'!B302*'[2]Hoja4'!$H$272*'[2]Hoja4'!$I$272*0.7)+('[2]Hoja4'!B302*'[2]Hoja4'!$H$273*'[2]Hoja4'!$I$273*0.7)+('[2]Hoja4'!B302*'[2]Hoja4'!$H$274*'[2]Hoja4'!$I$274*0.7)+('[2]Hoja4'!B302*'[2]Hoja4'!$H$275*'[2]Hoja4'!$I$275*0.7)+('[2]Hoja4'!B302*'[2]Hoja4'!$H$276*'[2]Hoja4'!$I$276*0.7)+('[2]Hoja4'!B302*'[2]Hoja4'!$H$277*'[2]Hoja4'!$I$277*0.7)+('[2]Hoja4'!B302*'[2]Hoja4'!$H$278*'[2]Hoja4'!$I$278*0.7)+('[2]Hoja4'!B302*'[2]Hoja4'!$H$279*'[2]Hoja4'!$I$279*0.7)+('[2]Hoja4'!B302*'[2]Hoja4'!$H$280*'[2]Hoja4'!$I$280*0.7)+('[2]Hoja4'!B302*'[2]Hoja4'!$H$281*'[2]Hoja4'!$I$281*0.7)+('[2]Hoja4'!B302*'[2]Hoja4'!$H$282*'[2]Hoja4'!$I$282*0.7)+('[2]Hoja4'!B302*'[2]Hoja4'!$H$283*'[2]Hoja4'!$I$283*0.7)</f>
        <v>150836678.70440653</v>
      </c>
      <c r="O39" s="33">
        <f>('[2]Hoja4'!C302*'[2]Hoja4'!$H$269*'[2]Hoja4'!$I$269*0.5)+('[2]Hoja4'!C302*'[2]Hoja4'!$H$270*'[2]Hoja4'!$I$270*0.5)+('[2]Hoja4'!C302*'[2]Hoja4'!$H$271*'[2]Hoja4'!$I$271*0.5)+('[2]Hoja4'!C302*'[2]Hoja4'!$H$272*'[2]Hoja4'!$I$272*0.5)+('[2]Hoja4'!C302*'[2]Hoja4'!$H$273*'[2]Hoja4'!$I$273*0.5)+('[2]Hoja4'!C302*'[2]Hoja4'!$H$274*'[2]Hoja4'!$I$274*0.5)+('[2]Hoja4'!C302*'[2]Hoja4'!$H$275*'[2]Hoja4'!$I$275*0.5)+('[2]Hoja4'!C302*'[2]Hoja4'!$H$276*'[2]Hoja4'!$I$276*0.5)+('[2]Hoja4'!C302*'[2]Hoja4'!$H$277*'[2]Hoja4'!$I$277*0.5)+('[2]Hoja4'!C302*'[2]Hoja4'!$H$278*'[2]Hoja4'!$I$278*0.5)+('[2]Hoja4'!C302*'[2]Hoja4'!$H$279*'[2]Hoja4'!$I$279*0.5)+('[2]Hoja4'!C302*'[2]Hoja4'!$H$280*'[2]Hoja4'!$I$280*0.5)+('[2]Hoja4'!C302*'[2]Hoja4'!$H$281*'[2]Hoja4'!$I$281*0.5)+('[2]Hoja4'!C302*'[2]Hoja4'!$H$282*'[2]Hoja4'!$I$282*0.5)+('[2]Hoja4'!C302*'[2]Hoja4'!$H$283*'[2]Hoja4'!$I$283*0.5)</f>
        <v>379459619.5036287</v>
      </c>
      <c r="P39" s="33">
        <f>('[2]Hoja4'!K302+'[2]Hoja4'!L302+'[2]Hoja4'!M302)*0.7*'[2]Hoja4'!N302*13</f>
        <v>3544627186.3233194</v>
      </c>
      <c r="Q39" s="30">
        <f t="shared" si="3"/>
        <v>4074923484.531355</v>
      </c>
      <c r="R39" s="30">
        <f t="shared" si="4"/>
        <v>23128221927.47074</v>
      </c>
      <c r="S39" s="30">
        <f t="shared" si="5"/>
        <v>-1292663657.5842667</v>
      </c>
      <c r="U39" s="34"/>
    </row>
    <row r="40" spans="2:21" ht="9">
      <c r="B40" s="22">
        <f t="shared" si="6"/>
        <v>2030</v>
      </c>
      <c r="C40" s="31">
        <f>'[2]Hoja4'!K170+'[2]Hoja4'!L170</f>
        <v>0</v>
      </c>
      <c r="D40" s="32">
        <f>'[2]Hoja4'!H170+'[2]Hoja4'!I170</f>
        <v>21988993228.425102</v>
      </c>
      <c r="E40" s="32">
        <f t="shared" si="0"/>
        <v>21988993228.425102</v>
      </c>
      <c r="F40" s="33">
        <f>('[2]Hoja4'!$H$333*'[2]Hoja4'!$J$333*'[2]Hoja4'!L368*13)+('[2]Hoja4'!$H$334*'[2]Hoja4'!$J$334*'[2]Hoja4'!L368*13)+('[2]Hoja4'!$H$335*'[2]Hoja4'!$J$335*'[2]Hoja4'!L368*13)+('[2]Hoja4'!$H$336*'[2]Hoja4'!$J$336*'[2]Hoja4'!L368*13)+('[2]Hoja4'!$H$337*'[2]Hoja4'!$J$337*'[2]Hoja4'!L368*13)</f>
        <v>63543271.72963163</v>
      </c>
      <c r="G40" s="33">
        <f>('[2]Hoja4'!$I$333*'[2]Hoja4'!$J$333*'[2]Hoja4'!N368*13)+('[2]Hoja4'!$I$334*'[2]Hoja4'!$J$334*'[2]Hoja4'!N368*13)+('[2]Hoja4'!$I$335*'[2]Hoja4'!$J$335*'[2]Hoja4'!N368*13)+('[2]Hoja4'!$I$336*'[2]Hoja4'!$J$336*'[2]Hoja4'!N368*13)+('[2]Hoja4'!$I$337*'[2]Hoja4'!$J$337*'[2]Hoja4'!N368*13)</f>
        <v>493705929.1156538</v>
      </c>
      <c r="H40" s="33">
        <f>('[2]Hoja4'!$H$333*'[2]Hoja4'!$J$333*'[2]Hoja4'!M368*13)+('[2]Hoja4'!$H$334*'[2]Hoja4'!$J$334*'[2]Hoja4'!M368*13)+('[2]Hoja4'!$H$335*'[2]Hoja4'!$J$335*'[2]Hoja4'!M368*13)+('[2]Hoja4'!$H$336*'[2]Hoja4'!$J$336*'[2]Hoja4'!M368*13)+('[2]Hoja4'!$H$337*'[2]Hoja4'!$J$337*'[2]Hoja4'!M368*13)</f>
        <v>119143634.4930593</v>
      </c>
      <c r="I40" s="30">
        <f t="shared" si="1"/>
        <v>676392835.3383447</v>
      </c>
      <c r="J40" s="33">
        <f>2.5*'[2]Hoja4'!A235*13*'[2]Hoja4'!M234</f>
        <v>11181659102.537603</v>
      </c>
      <c r="K40" s="8">
        <f>'[2]Hoja4'!O234</f>
        <v>6823878169.5449295</v>
      </c>
      <c r="L40" s="33">
        <f>'[2]Hoja4'!P234</f>
        <v>861270510.4259651</v>
      </c>
      <c r="M40" s="30">
        <f t="shared" si="2"/>
        <v>18866807782.5085</v>
      </c>
      <c r="N40" s="33">
        <f>('[2]Hoja4'!B303*'[2]Hoja4'!$H$269*'[2]Hoja4'!$I$269*0.7)+('[2]Hoja4'!B303*'[2]Hoja4'!$H$270*'[2]Hoja4'!$I$270*0.7)+('[2]Hoja4'!B303*'[2]Hoja4'!$H$271*'[2]Hoja4'!$I$271*0.7)+('[2]Hoja4'!B303*'[2]Hoja4'!$H$272*'[2]Hoja4'!$I$272*0.7)+('[2]Hoja4'!B303*'[2]Hoja4'!$H$273*'[2]Hoja4'!$I$273*0.7)+('[2]Hoja4'!B303*'[2]Hoja4'!$H$274*'[2]Hoja4'!$I$274*0.7)+('[2]Hoja4'!B303*'[2]Hoja4'!$H$275*'[2]Hoja4'!$I$275*0.7)+('[2]Hoja4'!B303*'[2]Hoja4'!$H$276*'[2]Hoja4'!$I$276*0.7)+('[2]Hoja4'!B303*'[2]Hoja4'!$H$277*'[2]Hoja4'!$I$277*0.7)+('[2]Hoja4'!B303*'[2]Hoja4'!$H$278*'[2]Hoja4'!$I$278*0.7)+('[2]Hoja4'!B303*'[2]Hoja4'!$H$279*'[2]Hoja4'!$I$279*0.7)+('[2]Hoja4'!B303*'[2]Hoja4'!$H$280*'[2]Hoja4'!$I$280*0.7)+('[2]Hoja4'!B303*'[2]Hoja4'!$H$281*'[2]Hoja4'!$I$281*0.7)+('[2]Hoja4'!B303*'[2]Hoja4'!$H$282*'[2]Hoja4'!$I$282*0.7)+('[2]Hoja4'!B303*'[2]Hoja4'!$H$283*'[2]Hoja4'!$I$283*0.7)</f>
        <v>156960226.85725105</v>
      </c>
      <c r="O40" s="33">
        <f>('[2]Hoja4'!C303*'[2]Hoja4'!$H$269*'[2]Hoja4'!$I$269*0.5)+('[2]Hoja4'!C303*'[2]Hoja4'!$H$270*'[2]Hoja4'!$I$270*0.5)+('[2]Hoja4'!C303*'[2]Hoja4'!$H$271*'[2]Hoja4'!$I$271*0.5)+('[2]Hoja4'!C303*'[2]Hoja4'!$H$272*'[2]Hoja4'!$I$272*0.5)+('[2]Hoja4'!C303*'[2]Hoja4'!$H$273*'[2]Hoja4'!$I$273*0.5)+('[2]Hoja4'!C303*'[2]Hoja4'!$H$274*'[2]Hoja4'!$I$274*0.5)+('[2]Hoja4'!C303*'[2]Hoja4'!$H$275*'[2]Hoja4'!$I$275*0.5)+('[2]Hoja4'!C303*'[2]Hoja4'!$H$276*'[2]Hoja4'!$I$276*0.5)+('[2]Hoja4'!C303*'[2]Hoja4'!$H$277*'[2]Hoja4'!$I$277*0.5)+('[2]Hoja4'!C303*'[2]Hoja4'!$H$278*'[2]Hoja4'!$I$278*0.5)+('[2]Hoja4'!C303*'[2]Hoja4'!$H$279*'[2]Hoja4'!$I$279*0.5)+('[2]Hoja4'!C303*'[2]Hoja4'!$H$280*'[2]Hoja4'!$I$280*0.5)+('[2]Hoja4'!C303*'[2]Hoja4'!$H$281*'[2]Hoja4'!$I$281*0.5)+('[2]Hoja4'!C303*'[2]Hoja4'!$H$282*'[2]Hoja4'!$I$282*0.5)+('[2]Hoja4'!C303*'[2]Hoja4'!$H$283*'[2]Hoja4'!$I$283*0.5)</f>
        <v>388860110.8982272</v>
      </c>
      <c r="P40" s="33">
        <f>('[2]Hoja4'!K303+'[2]Hoja4'!L303+'[2]Hoja4'!M303)*0.7*'[2]Hoja4'!N303*13</f>
        <v>3661794130.073875</v>
      </c>
      <c r="Q40" s="30">
        <f t="shared" si="3"/>
        <v>4207614467.8293533</v>
      </c>
      <c r="R40" s="30">
        <f t="shared" si="4"/>
        <v>23750815085.676197</v>
      </c>
      <c r="S40" s="30">
        <f t="shared" si="5"/>
        <v>-1761821857.2510948</v>
      </c>
      <c r="U40" s="34"/>
    </row>
    <row r="41" spans="2:21" ht="9">
      <c r="B41" s="22">
        <f t="shared" si="6"/>
        <v>2031</v>
      </c>
      <c r="C41" s="31">
        <f>'[2]Hoja4'!K171+'[2]Hoja4'!L171</f>
        <v>0</v>
      </c>
      <c r="D41" s="32">
        <f>'[2]Hoja4'!H171+'[2]Hoja4'!I171</f>
        <v>22137905466.74267</v>
      </c>
      <c r="E41" s="32">
        <f t="shared" si="0"/>
        <v>22137905466.74267</v>
      </c>
      <c r="F41" s="33">
        <f>('[2]Hoja4'!$H$333*'[2]Hoja4'!$J$333*'[2]Hoja4'!L369*13)+('[2]Hoja4'!$H$334*'[2]Hoja4'!$J$334*'[2]Hoja4'!L369*13)+('[2]Hoja4'!$H$335*'[2]Hoja4'!$J$335*'[2]Hoja4'!L369*13)+('[2]Hoja4'!$H$336*'[2]Hoja4'!$J$336*'[2]Hoja4'!L369*13)+('[2]Hoja4'!$H$337*'[2]Hoja4'!$J$337*'[2]Hoja4'!L369*13)</f>
        <v>47497797.36581731</v>
      </c>
      <c r="G41" s="33">
        <f>('[2]Hoja4'!$I$333*'[2]Hoja4'!$J$333*'[2]Hoja4'!N369*13)+('[2]Hoja4'!$I$334*'[2]Hoja4'!$J$334*'[2]Hoja4'!N369*13)+('[2]Hoja4'!$I$335*'[2]Hoja4'!$J$335*'[2]Hoja4'!N369*13)+('[2]Hoja4'!$I$336*'[2]Hoja4'!$J$336*'[2]Hoja4'!N369*13)+('[2]Hoja4'!$I$337*'[2]Hoja4'!$J$337*'[2]Hoja4'!N369*13)</f>
        <v>434910453.7469345</v>
      </c>
      <c r="H41" s="33">
        <f>('[2]Hoja4'!$H$333*'[2]Hoja4'!$J$333*'[2]Hoja4'!M369*13)+('[2]Hoja4'!$H$334*'[2]Hoja4'!$J$334*'[2]Hoja4'!M369*13)+('[2]Hoja4'!$H$335*'[2]Hoja4'!$J$335*'[2]Hoja4'!M369*13)+('[2]Hoja4'!$H$336*'[2]Hoja4'!$J$336*'[2]Hoja4'!M369*13)+('[2]Hoja4'!$H$337*'[2]Hoja4'!$J$337*'[2]Hoja4'!M369*13)</f>
        <v>106870044.07308896</v>
      </c>
      <c r="I41" s="30">
        <f t="shared" si="1"/>
        <v>589278295.1858407</v>
      </c>
      <c r="J41" s="33">
        <f>2.5*'[2]Hoja4'!A236*13*'[2]Hoja4'!M235</f>
        <v>11728064388.205511</v>
      </c>
      <c r="K41" s="8">
        <f>'[2]Hoja4'!O235</f>
        <v>6521687809.896375</v>
      </c>
      <c r="L41" s="33">
        <f>'[2]Hoja4'!P235</f>
        <v>801009216.0843146</v>
      </c>
      <c r="M41" s="30">
        <f t="shared" si="2"/>
        <v>19050761414.186203</v>
      </c>
      <c r="N41" s="33">
        <f>('[2]Hoja4'!B304*'[2]Hoja4'!$H$269*'[2]Hoja4'!$I$269*0.7)+('[2]Hoja4'!B304*'[2]Hoja4'!$H$270*'[2]Hoja4'!$I$270*0.7)+('[2]Hoja4'!B304*'[2]Hoja4'!$H$271*'[2]Hoja4'!$I$271*0.7)+('[2]Hoja4'!B304*'[2]Hoja4'!$H$272*'[2]Hoja4'!$I$272*0.7)+('[2]Hoja4'!B304*'[2]Hoja4'!$H$273*'[2]Hoja4'!$I$273*0.7)+('[2]Hoja4'!B304*'[2]Hoja4'!$H$274*'[2]Hoja4'!$I$274*0.7)+('[2]Hoja4'!B304*'[2]Hoja4'!$H$275*'[2]Hoja4'!$I$275*0.7)+('[2]Hoja4'!B304*'[2]Hoja4'!$H$276*'[2]Hoja4'!$I$276*0.7)+('[2]Hoja4'!B304*'[2]Hoja4'!$H$277*'[2]Hoja4'!$I$277*0.7)+('[2]Hoja4'!B304*'[2]Hoja4'!$H$278*'[2]Hoja4'!$I$278*0.7)+('[2]Hoja4'!B304*'[2]Hoja4'!$H$279*'[2]Hoja4'!$I$279*0.7)+('[2]Hoja4'!B304*'[2]Hoja4'!$H$280*'[2]Hoja4'!$I$280*0.7)+('[2]Hoja4'!B304*'[2]Hoja4'!$H$281*'[2]Hoja4'!$I$281*0.7)+('[2]Hoja4'!B304*'[2]Hoja4'!$H$282*'[2]Hoja4'!$I$282*0.7)+('[2]Hoja4'!B304*'[2]Hoja4'!$H$283*'[2]Hoja4'!$I$283*0.7)</f>
        <v>163021108.50586295</v>
      </c>
      <c r="O41" s="33">
        <f>('[2]Hoja4'!C304*'[2]Hoja4'!$H$269*'[2]Hoja4'!$I$269*0.5)+('[2]Hoja4'!C304*'[2]Hoja4'!$H$270*'[2]Hoja4'!$I$270*0.5)+('[2]Hoja4'!C304*'[2]Hoja4'!$H$271*'[2]Hoja4'!$I$271*0.5)+('[2]Hoja4'!C304*'[2]Hoja4'!$H$272*'[2]Hoja4'!$I$272*0.5)+('[2]Hoja4'!C304*'[2]Hoja4'!$H$273*'[2]Hoja4'!$I$273*0.5)+('[2]Hoja4'!C304*'[2]Hoja4'!$H$274*'[2]Hoja4'!$I$274*0.5)+('[2]Hoja4'!C304*'[2]Hoja4'!$H$275*'[2]Hoja4'!$I$275*0.5)+('[2]Hoja4'!C304*'[2]Hoja4'!$H$276*'[2]Hoja4'!$I$276*0.5)+('[2]Hoja4'!C304*'[2]Hoja4'!$H$277*'[2]Hoja4'!$I$277*0.5)+('[2]Hoja4'!C304*'[2]Hoja4'!$H$278*'[2]Hoja4'!$I$278*0.5)+('[2]Hoja4'!C304*'[2]Hoja4'!$H$279*'[2]Hoja4'!$I$279*0.5)+('[2]Hoja4'!C304*'[2]Hoja4'!$H$280*'[2]Hoja4'!$I$280*0.5)+('[2]Hoja4'!C304*'[2]Hoja4'!$H$281*'[2]Hoja4'!$I$281*0.5)+('[2]Hoja4'!C304*'[2]Hoja4'!$H$282*'[2]Hoja4'!$I$282*0.5)+('[2]Hoja4'!C304*'[2]Hoja4'!$H$283*'[2]Hoja4'!$I$283*0.5)</f>
        <v>398731282.7091453</v>
      </c>
      <c r="P41" s="33">
        <f>('[2]Hoja4'!K304+'[2]Hoja4'!L304+'[2]Hoja4'!M304)*0.7*'[2]Hoja4'!N304*13</f>
        <v>3627334758.739917</v>
      </c>
      <c r="Q41" s="30">
        <f t="shared" si="3"/>
        <v>4189087149.954925</v>
      </c>
      <c r="R41" s="30">
        <f t="shared" si="4"/>
        <v>23829126859.32697</v>
      </c>
      <c r="S41" s="30">
        <f t="shared" si="5"/>
        <v>-1691221392.584301</v>
      </c>
      <c r="U41" s="34"/>
    </row>
    <row r="42" spans="2:21" ht="9">
      <c r="B42" s="22">
        <f t="shared" si="6"/>
        <v>2032</v>
      </c>
      <c r="C42" s="31">
        <f>'[2]Hoja4'!K172+'[2]Hoja4'!L172</f>
        <v>0</v>
      </c>
      <c r="D42" s="32">
        <f>'[2]Hoja4'!H172+'[2]Hoja4'!I172</f>
        <v>22277527373.306183</v>
      </c>
      <c r="E42" s="32">
        <f aca="true" t="shared" si="7" ref="E42:E73">C42+D42</f>
        <v>22277527373.306183</v>
      </c>
      <c r="F42" s="33">
        <f>('[2]Hoja4'!$H$333*'[2]Hoja4'!$J$333*'[2]Hoja4'!L370*13)+('[2]Hoja4'!$H$334*'[2]Hoja4'!$J$334*'[2]Hoja4'!L370*13)+('[2]Hoja4'!$H$335*'[2]Hoja4'!$J$335*'[2]Hoja4'!L370*13)+('[2]Hoja4'!$H$336*'[2]Hoja4'!$J$336*'[2]Hoja4'!L370*13)+('[2]Hoja4'!$H$337*'[2]Hoja4'!$J$337*'[2]Hoja4'!L370*13)</f>
        <v>35503923.540779635</v>
      </c>
      <c r="G42" s="33">
        <f>('[2]Hoja4'!$I$333*'[2]Hoja4'!$J$333*'[2]Hoja4'!N370*13)+('[2]Hoja4'!$I$334*'[2]Hoja4'!$J$334*'[2]Hoja4'!N370*13)+('[2]Hoja4'!$I$335*'[2]Hoja4'!$J$335*'[2]Hoja4'!N370*13)+('[2]Hoja4'!$I$336*'[2]Hoja4'!$J$336*'[2]Hoja4'!N370*13)+('[2]Hoja4'!$I$337*'[2]Hoja4'!$J$337*'[2]Hoja4'!N370*13)</f>
        <v>385994153.0185603</v>
      </c>
      <c r="H42" s="33">
        <f>('[2]Hoja4'!$H$333*'[2]Hoja4'!$J$333*'[2]Hoja4'!M370*13)+('[2]Hoja4'!$H$334*'[2]Hoja4'!$J$334*'[2]Hoja4'!M370*13)+('[2]Hoja4'!$H$335*'[2]Hoja4'!$J$335*'[2]Hoja4'!M370*13)+('[2]Hoja4'!$H$336*'[2]Hoja4'!$J$336*'[2]Hoja4'!M370*13)+('[2]Hoja4'!$H$337*'[2]Hoja4'!$J$337*'[2]Hoja4'!M370*13)</f>
        <v>94677129.44207902</v>
      </c>
      <c r="I42" s="30">
        <f aca="true" t="shared" si="8" ref="I42:I73">F42+G42+H42</f>
        <v>516175206.00141895</v>
      </c>
      <c r="J42" s="33">
        <f>2.5*'[2]Hoja4'!A237*13*'[2]Hoja4'!M236</f>
        <v>12301274702.12842</v>
      </c>
      <c r="K42" s="8">
        <f>'[2]Hoja4'!O236</f>
        <v>6755622251.525816</v>
      </c>
      <c r="L42" s="33">
        <f>'[2]Hoja4'!P236</f>
        <v>806876071.529741</v>
      </c>
      <c r="M42" s="30">
        <f aca="true" t="shared" si="9" ref="M42:M73">J42+K42+L42</f>
        <v>19863773025.183975</v>
      </c>
      <c r="N42" s="33">
        <f>('[2]Hoja4'!B305*'[2]Hoja4'!$H$269*'[2]Hoja4'!$I$269*0.7)+('[2]Hoja4'!B305*'[2]Hoja4'!$H$270*'[2]Hoja4'!$I$270*0.7)+('[2]Hoja4'!B305*'[2]Hoja4'!$H$271*'[2]Hoja4'!$I$271*0.7)+('[2]Hoja4'!B305*'[2]Hoja4'!$H$272*'[2]Hoja4'!$I$272*0.7)+('[2]Hoja4'!B305*'[2]Hoja4'!$H$273*'[2]Hoja4'!$I$273*0.7)+('[2]Hoja4'!B305*'[2]Hoja4'!$H$274*'[2]Hoja4'!$I$274*0.7)+('[2]Hoja4'!B305*'[2]Hoja4'!$H$275*'[2]Hoja4'!$I$275*0.7)+('[2]Hoja4'!B305*'[2]Hoja4'!$H$276*'[2]Hoja4'!$I$276*0.7)+('[2]Hoja4'!B305*'[2]Hoja4'!$H$277*'[2]Hoja4'!$I$277*0.7)+('[2]Hoja4'!B305*'[2]Hoja4'!$H$278*'[2]Hoja4'!$I$278*0.7)+('[2]Hoja4'!B305*'[2]Hoja4'!$H$279*'[2]Hoja4'!$I$279*0.7)+('[2]Hoja4'!B305*'[2]Hoja4'!$H$280*'[2]Hoja4'!$I$280*0.7)+('[2]Hoja4'!B305*'[2]Hoja4'!$H$281*'[2]Hoja4'!$I$281*0.7)+('[2]Hoja4'!B305*'[2]Hoja4'!$H$282*'[2]Hoja4'!$I$282*0.7)+('[2]Hoja4'!B305*'[2]Hoja4'!$H$283*'[2]Hoja4'!$I$283*0.7)</f>
        <v>168218644.27841792</v>
      </c>
      <c r="O42" s="33">
        <f>('[2]Hoja4'!C305*'[2]Hoja4'!$H$269*'[2]Hoja4'!$I$269*0.5)+('[2]Hoja4'!C305*'[2]Hoja4'!$H$270*'[2]Hoja4'!$I$270*0.5)+('[2]Hoja4'!C305*'[2]Hoja4'!$H$271*'[2]Hoja4'!$I$271*0.5)+('[2]Hoja4'!C305*'[2]Hoja4'!$H$272*'[2]Hoja4'!$I$272*0.5)+('[2]Hoja4'!C305*'[2]Hoja4'!$H$273*'[2]Hoja4'!$I$273*0.5)+('[2]Hoja4'!C305*'[2]Hoja4'!$H$274*'[2]Hoja4'!$I$274*0.5)+('[2]Hoja4'!C305*'[2]Hoja4'!$H$275*'[2]Hoja4'!$I$275*0.5)+('[2]Hoja4'!C305*'[2]Hoja4'!$H$276*'[2]Hoja4'!$I$276*0.5)+('[2]Hoja4'!C305*'[2]Hoja4'!$H$277*'[2]Hoja4'!$I$277*0.5)+('[2]Hoja4'!C305*'[2]Hoja4'!$H$278*'[2]Hoja4'!$I$278*0.5)+('[2]Hoja4'!C305*'[2]Hoja4'!$H$279*'[2]Hoja4'!$I$279*0.5)+('[2]Hoja4'!C305*'[2]Hoja4'!$H$280*'[2]Hoja4'!$I$280*0.5)+('[2]Hoja4'!C305*'[2]Hoja4'!$H$281*'[2]Hoja4'!$I$281*0.5)+('[2]Hoja4'!C305*'[2]Hoja4'!$H$282*'[2]Hoja4'!$I$282*0.5)+('[2]Hoja4'!C305*'[2]Hoja4'!$H$283*'[2]Hoja4'!$I$283*0.5)</f>
        <v>407358737.8867612</v>
      </c>
      <c r="P42" s="33">
        <f>('[2]Hoja4'!K305+'[2]Hoja4'!L305+'[2]Hoja4'!M305)*0.7*'[2]Hoja4'!N305*13</f>
        <v>3736481539.1273003</v>
      </c>
      <c r="Q42" s="30">
        <f aca="true" t="shared" si="10" ref="Q42:Q73">N42+O42+P42</f>
        <v>4312058921.2924795</v>
      </c>
      <c r="R42" s="30">
        <f aca="true" t="shared" si="11" ref="R42:R73">I42+M42+Q42</f>
        <v>24692007152.477875</v>
      </c>
      <c r="S42" s="30">
        <f aca="true" t="shared" si="12" ref="S42:S73">E42-R42</f>
        <v>-2414479779.171692</v>
      </c>
      <c r="U42" s="34"/>
    </row>
    <row r="43" spans="2:21" ht="9">
      <c r="B43" s="22">
        <f aca="true" t="shared" si="13" ref="B43:B60">1+B42</f>
        <v>2033</v>
      </c>
      <c r="C43" s="31">
        <f>'[2]Hoja4'!K173+'[2]Hoja4'!L173</f>
        <v>0</v>
      </c>
      <c r="D43" s="32">
        <f>'[2]Hoja4'!H173+'[2]Hoja4'!I173</f>
        <v>22415445671.890327</v>
      </c>
      <c r="E43" s="32">
        <f t="shared" si="7"/>
        <v>22415445671.890327</v>
      </c>
      <c r="F43" s="33">
        <f>('[2]Hoja4'!$H$333*'[2]Hoja4'!$J$333*'[2]Hoja4'!L371*13)+('[2]Hoja4'!$H$334*'[2]Hoja4'!$J$334*'[2]Hoja4'!L371*13)+('[2]Hoja4'!$H$335*'[2]Hoja4'!$J$335*'[2]Hoja4'!L371*13)+('[2]Hoja4'!$H$336*'[2]Hoja4'!$J$336*'[2]Hoja4'!L371*13)+('[2]Hoja4'!$H$337*'[2]Hoja4'!$J$337*'[2]Hoja4'!L371*13)</f>
        <v>27512128.97045783</v>
      </c>
      <c r="G43" s="33">
        <f>('[2]Hoja4'!$I$333*'[2]Hoja4'!$J$333*'[2]Hoja4'!N371*13)+('[2]Hoja4'!$I$334*'[2]Hoja4'!$J$334*'[2]Hoja4'!N371*13)+('[2]Hoja4'!$I$335*'[2]Hoja4'!$J$335*'[2]Hoja4'!N371*13)+('[2]Hoja4'!$I$336*'[2]Hoja4'!$J$336*'[2]Hoja4'!N371*13)+('[2]Hoja4'!$I$337*'[2]Hoja4'!$J$337*'[2]Hoja4'!N371*13)</f>
        <v>343589364.25166947</v>
      </c>
      <c r="H43" s="33">
        <f>('[2]Hoja4'!$H$333*'[2]Hoja4'!$J$333*'[2]Hoja4'!M371*13)+('[2]Hoja4'!$H$334*'[2]Hoja4'!$J$334*'[2]Hoja4'!M371*13)+('[2]Hoja4'!$H$335*'[2]Hoja4'!$J$335*'[2]Hoja4'!M371*13)+('[2]Hoja4'!$H$336*'[2]Hoja4'!$J$336*'[2]Hoja4'!M371*13)+('[2]Hoja4'!$H$337*'[2]Hoja4'!$J$337*'[2]Hoja4'!M371*13)</f>
        <v>82536386.91137348</v>
      </c>
      <c r="I43" s="30">
        <f t="shared" si="8"/>
        <v>453637880.1335008</v>
      </c>
      <c r="J43" s="33">
        <f>2.5*'[2]Hoja4'!A238*13*'[2]Hoja4'!M237</f>
        <v>12903096600.60715</v>
      </c>
      <c r="K43" s="8">
        <f>'[2]Hoja4'!O237</f>
        <v>6998255718.384516</v>
      </c>
      <c r="L43" s="33">
        <f>'[2]Hoja4'!P237</f>
        <v>649989971.7579335</v>
      </c>
      <c r="M43" s="30">
        <f t="shared" si="9"/>
        <v>20551342290.7496</v>
      </c>
      <c r="N43" s="33">
        <f>('[2]Hoja4'!B306*'[2]Hoja4'!$H$269*'[2]Hoja4'!$I$269*0.7)+('[2]Hoja4'!B306*'[2]Hoja4'!$H$270*'[2]Hoja4'!$I$270*0.7)+('[2]Hoja4'!B306*'[2]Hoja4'!$H$271*'[2]Hoja4'!$I$271*0.7)+('[2]Hoja4'!B306*'[2]Hoja4'!$H$272*'[2]Hoja4'!$I$272*0.7)+('[2]Hoja4'!B306*'[2]Hoja4'!$H$273*'[2]Hoja4'!$I$273*0.7)+('[2]Hoja4'!B306*'[2]Hoja4'!$H$274*'[2]Hoja4'!$I$274*0.7)+('[2]Hoja4'!B306*'[2]Hoja4'!$H$275*'[2]Hoja4'!$I$275*0.7)+('[2]Hoja4'!B306*'[2]Hoja4'!$H$276*'[2]Hoja4'!$I$276*0.7)+('[2]Hoja4'!B306*'[2]Hoja4'!$H$277*'[2]Hoja4'!$I$277*0.7)+('[2]Hoja4'!B306*'[2]Hoja4'!$H$278*'[2]Hoja4'!$I$278*0.7)+('[2]Hoja4'!B306*'[2]Hoja4'!$H$279*'[2]Hoja4'!$I$279*0.7)+('[2]Hoja4'!B306*'[2]Hoja4'!$H$280*'[2]Hoja4'!$I$280*0.7)+('[2]Hoja4'!B306*'[2]Hoja4'!$H$281*'[2]Hoja4'!$I$281*0.7)+('[2]Hoja4'!B306*'[2]Hoja4'!$H$282*'[2]Hoja4'!$I$282*0.7)+('[2]Hoja4'!B306*'[2]Hoja4'!$H$283*'[2]Hoja4'!$I$283*0.7)</f>
        <v>174955000.2987554</v>
      </c>
      <c r="O43" s="33">
        <f>('[2]Hoja4'!C306*'[2]Hoja4'!$H$269*'[2]Hoja4'!$I$269*0.5)+('[2]Hoja4'!C306*'[2]Hoja4'!$H$270*'[2]Hoja4'!$I$270*0.5)+('[2]Hoja4'!C306*'[2]Hoja4'!$H$271*'[2]Hoja4'!$I$271*0.5)+('[2]Hoja4'!C306*'[2]Hoja4'!$H$272*'[2]Hoja4'!$I$272*0.5)+('[2]Hoja4'!C306*'[2]Hoja4'!$H$273*'[2]Hoja4'!$I$273*0.5)+('[2]Hoja4'!C306*'[2]Hoja4'!$H$274*'[2]Hoja4'!$I$274*0.5)+('[2]Hoja4'!C306*'[2]Hoja4'!$H$275*'[2]Hoja4'!$I$275*0.5)+('[2]Hoja4'!C306*'[2]Hoja4'!$H$276*'[2]Hoja4'!$I$276*0.5)+('[2]Hoja4'!C306*'[2]Hoja4'!$H$277*'[2]Hoja4'!$I$277*0.5)+('[2]Hoja4'!C306*'[2]Hoja4'!$H$278*'[2]Hoja4'!$I$278*0.5)+('[2]Hoja4'!C306*'[2]Hoja4'!$H$279*'[2]Hoja4'!$I$279*0.5)+('[2]Hoja4'!C306*'[2]Hoja4'!$H$280*'[2]Hoja4'!$I$280*0.5)+('[2]Hoja4'!C306*'[2]Hoja4'!$H$281*'[2]Hoja4'!$I$281*0.5)+('[2]Hoja4'!C306*'[2]Hoja4'!$H$282*'[2]Hoja4'!$I$282*0.5)+('[2]Hoja4'!C306*'[2]Hoja4'!$H$283*'[2]Hoja4'!$I$283*0.5)</f>
        <v>415780908.58716244</v>
      </c>
      <c r="P43" s="33">
        <f>('[2]Hoja4'!K306+'[2]Hoja4'!L306+'[2]Hoja4'!M306)*0.7*'[2]Hoja4'!N306*13</f>
        <v>3839063145.6996355</v>
      </c>
      <c r="Q43" s="30">
        <f t="shared" si="10"/>
        <v>4429799054.585553</v>
      </c>
      <c r="R43" s="30">
        <f t="shared" si="11"/>
        <v>25434779225.46865</v>
      </c>
      <c r="S43" s="30">
        <f t="shared" si="12"/>
        <v>-3019333553.5783234</v>
      </c>
      <c r="U43" s="34"/>
    </row>
    <row r="44" spans="2:21" ht="9">
      <c r="B44" s="22">
        <f t="shared" si="13"/>
        <v>2034</v>
      </c>
      <c r="C44" s="31">
        <f>'[2]Hoja4'!K174+'[2]Hoja4'!L174</f>
        <v>0</v>
      </c>
      <c r="D44" s="32">
        <f>'[2]Hoja4'!H174+'[2]Hoja4'!I174</f>
        <v>22542446610.617523</v>
      </c>
      <c r="E44" s="32">
        <f t="shared" si="7"/>
        <v>22542446610.617523</v>
      </c>
      <c r="F44" s="33">
        <f>('[2]Hoja4'!$H$333*'[2]Hoja4'!$J$333*'[2]Hoja4'!L372*13)+('[2]Hoja4'!$H$334*'[2]Hoja4'!$J$334*'[2]Hoja4'!L372*13)+('[2]Hoja4'!$H$335*'[2]Hoja4'!$J$335*'[2]Hoja4'!L372*13)+('[2]Hoja4'!$H$336*'[2]Hoja4'!$J$336*'[2]Hoja4'!L372*13)+('[2]Hoja4'!$H$337*'[2]Hoja4'!$J$337*'[2]Hoja4'!L372*13)</f>
        <v>19570890.613129944</v>
      </c>
      <c r="G44" s="33">
        <f>('[2]Hoja4'!$I$333*'[2]Hoja4'!$J$333*'[2]Hoja4'!N372*13)+('[2]Hoja4'!$I$334*'[2]Hoja4'!$J$334*'[2]Hoja4'!N372*13)+('[2]Hoja4'!$I$335*'[2]Hoja4'!$J$335*'[2]Hoja4'!N372*13)+('[2]Hoja4'!$I$336*'[2]Hoja4'!$J$336*'[2]Hoja4'!N372*13)+('[2]Hoja4'!$I$337*'[2]Hoja4'!$J$337*'[2]Hoja4'!N372*13)</f>
        <v>304508468.2862109</v>
      </c>
      <c r="H44" s="33">
        <f>('[2]Hoja4'!$H$333*'[2]Hoja4'!$J$333*'[2]Hoja4'!M372*13)+('[2]Hoja4'!$H$334*'[2]Hoja4'!$J$334*'[2]Hoja4'!M372*13)+('[2]Hoja4'!$H$335*'[2]Hoja4'!$J$335*'[2]Hoja4'!M372*13)+('[2]Hoja4'!$H$336*'[2]Hoja4'!$J$336*'[2]Hoja4'!M372*13)+('[2]Hoja4'!$H$337*'[2]Hoja4'!$J$337*'[2]Hoja4'!M372*13)</f>
        <v>74369384.32989378</v>
      </c>
      <c r="I44" s="30">
        <f t="shared" si="8"/>
        <v>398448743.22923464</v>
      </c>
      <c r="J44" s="33">
        <f>2.5*'[2]Hoja4'!A239*13*'[2]Hoja4'!M238</f>
        <v>13551013181.564482</v>
      </c>
      <c r="K44" s="8">
        <f>'[2]Hoja4'!O238</f>
        <v>7258881964.444432</v>
      </c>
      <c r="L44" s="33">
        <f>'[2]Hoja4'!P238</f>
        <v>654169088.9980701</v>
      </c>
      <c r="M44" s="30">
        <f t="shared" si="9"/>
        <v>21464064235.006985</v>
      </c>
      <c r="N44" s="33">
        <f>('[2]Hoja4'!B307*'[2]Hoja4'!$H$269*'[2]Hoja4'!$I$269*0.7)+('[2]Hoja4'!B307*'[2]Hoja4'!$H$270*'[2]Hoja4'!$I$270*0.7)+('[2]Hoja4'!B307*'[2]Hoja4'!$H$271*'[2]Hoja4'!$I$271*0.7)+('[2]Hoja4'!B307*'[2]Hoja4'!$H$272*'[2]Hoja4'!$I$272*0.7)+('[2]Hoja4'!B307*'[2]Hoja4'!$H$273*'[2]Hoja4'!$I$273*0.7)+('[2]Hoja4'!B307*'[2]Hoja4'!$H$274*'[2]Hoja4'!$I$274*0.7)+('[2]Hoja4'!B307*'[2]Hoja4'!$H$275*'[2]Hoja4'!$I$275*0.7)+('[2]Hoja4'!B307*'[2]Hoja4'!$H$276*'[2]Hoja4'!$I$276*0.7)+('[2]Hoja4'!B307*'[2]Hoja4'!$H$277*'[2]Hoja4'!$I$277*0.7)+('[2]Hoja4'!B307*'[2]Hoja4'!$H$278*'[2]Hoja4'!$I$278*0.7)+('[2]Hoja4'!B307*'[2]Hoja4'!$H$279*'[2]Hoja4'!$I$279*0.7)+('[2]Hoja4'!B307*'[2]Hoja4'!$H$280*'[2]Hoja4'!$I$280*0.7)+('[2]Hoja4'!B307*'[2]Hoja4'!$H$281*'[2]Hoja4'!$I$281*0.7)+('[2]Hoja4'!B307*'[2]Hoja4'!$H$282*'[2]Hoja4'!$I$282*0.7)+('[2]Hoja4'!B307*'[2]Hoja4'!$H$283*'[2]Hoja4'!$I$283*0.7)</f>
        <v>179936507.29083568</v>
      </c>
      <c r="O44" s="33">
        <f>('[2]Hoja4'!C307*'[2]Hoja4'!$H$269*'[2]Hoja4'!$I$269*0.5)+('[2]Hoja4'!C307*'[2]Hoja4'!$H$270*'[2]Hoja4'!$I$270*0.5)+('[2]Hoja4'!C307*'[2]Hoja4'!$H$271*'[2]Hoja4'!$I$271*0.5)+('[2]Hoja4'!C307*'[2]Hoja4'!$H$272*'[2]Hoja4'!$I$272*0.5)+('[2]Hoja4'!C307*'[2]Hoja4'!$H$273*'[2]Hoja4'!$I$273*0.5)+('[2]Hoja4'!C307*'[2]Hoja4'!$H$274*'[2]Hoja4'!$I$274*0.5)+('[2]Hoja4'!C307*'[2]Hoja4'!$H$275*'[2]Hoja4'!$I$275*0.5)+('[2]Hoja4'!C307*'[2]Hoja4'!$H$276*'[2]Hoja4'!$I$276*0.5)+('[2]Hoja4'!C307*'[2]Hoja4'!$H$277*'[2]Hoja4'!$I$277*0.5)+('[2]Hoja4'!C307*'[2]Hoja4'!$H$278*'[2]Hoja4'!$I$278*0.5)+('[2]Hoja4'!C307*'[2]Hoja4'!$H$279*'[2]Hoja4'!$I$279*0.5)+('[2]Hoja4'!C307*'[2]Hoja4'!$H$280*'[2]Hoja4'!$I$280*0.5)+('[2]Hoja4'!C307*'[2]Hoja4'!$H$281*'[2]Hoja4'!$I$281*0.5)+('[2]Hoja4'!C307*'[2]Hoja4'!$H$282*'[2]Hoja4'!$I$282*0.5)+('[2]Hoja4'!C307*'[2]Hoja4'!$H$283*'[2]Hoja4'!$I$283*0.5)</f>
        <v>423961583.112538</v>
      </c>
      <c r="P44" s="33">
        <f>('[2]Hoja4'!K307+'[2]Hoja4'!L307+'[2]Hoja4'!M307)*0.7*'[2]Hoja4'!N307*13</f>
        <v>3946764047.2921925</v>
      </c>
      <c r="Q44" s="30">
        <f t="shared" si="10"/>
        <v>4550662137.695566</v>
      </c>
      <c r="R44" s="30">
        <f t="shared" si="11"/>
        <v>26413175115.931786</v>
      </c>
      <c r="S44" s="30">
        <f t="shared" si="12"/>
        <v>-3870728505.3142624</v>
      </c>
      <c r="U44" s="34"/>
    </row>
    <row r="45" spans="2:21" ht="9">
      <c r="B45" s="22">
        <f t="shared" si="13"/>
        <v>2035</v>
      </c>
      <c r="C45" s="31">
        <f>'[2]Hoja4'!K175+'[2]Hoja4'!L175</f>
        <v>0</v>
      </c>
      <c r="D45" s="32">
        <f>'[2]Hoja4'!H175+'[2]Hoja4'!I175</f>
        <v>22649178107.440975</v>
      </c>
      <c r="E45" s="32">
        <f t="shared" si="7"/>
        <v>22649178107.440975</v>
      </c>
      <c r="F45" s="33">
        <f>('[2]Hoja4'!$H$333*'[2]Hoja4'!$J$333*'[2]Hoja4'!L373*13)+('[2]Hoja4'!$H$334*'[2]Hoja4'!$J$334*'[2]Hoja4'!L373*13)+('[2]Hoja4'!$H$335*'[2]Hoja4'!$J$335*'[2]Hoja4'!L373*13)+('[2]Hoja4'!$H$336*'[2]Hoja4'!$J$336*'[2]Hoja4'!L373*13)+('[2]Hoja4'!$H$337*'[2]Hoja4'!$J$337*'[2]Hoja4'!L373*13)</f>
        <v>15583700.111264937</v>
      </c>
      <c r="G45" s="33">
        <f>('[2]Hoja4'!$I$333*'[2]Hoja4'!$J$333*'[2]Hoja4'!N373*13)+('[2]Hoja4'!$I$334*'[2]Hoja4'!$J$334*'[2]Hoja4'!N373*13)+('[2]Hoja4'!$I$335*'[2]Hoja4'!$J$335*'[2]Hoja4'!N373*13)+('[2]Hoja4'!$I$336*'[2]Hoja4'!$J$336*'[2]Hoja4'!N373*13)+('[2]Hoja4'!$I$337*'[2]Hoja4'!$J$337*'[2]Hoja4'!N373*13)</f>
        <v>271842214.0467249</v>
      </c>
      <c r="H45" s="33">
        <f>('[2]Hoja4'!$H$333*'[2]Hoja4'!$J$333*'[2]Hoja4'!M373*13)+('[2]Hoja4'!$H$334*'[2]Hoja4'!$J$334*'[2]Hoja4'!M373*13)+('[2]Hoja4'!$H$335*'[2]Hoja4'!$J$335*'[2]Hoja4'!M373*13)+('[2]Hoja4'!$H$336*'[2]Hoja4'!$J$336*'[2]Hoja4'!M373*13)+('[2]Hoja4'!$H$337*'[2]Hoja4'!$J$337*'[2]Hoja4'!M373*13)</f>
        <v>66230725.47287598</v>
      </c>
      <c r="I45" s="30">
        <f t="shared" si="8"/>
        <v>353656639.6308658</v>
      </c>
      <c r="J45" s="33">
        <f>2.5*'[2]Hoja4'!A240*13*'[2]Hoja4'!M239</f>
        <v>14246496061.484144</v>
      </c>
      <c r="K45" s="8">
        <f>'[2]Hoja4'!O239</f>
        <v>7535758295.700234</v>
      </c>
      <c r="L45" s="33">
        <f>'[2]Hoja4'!P239</f>
        <v>657932581.4724001</v>
      </c>
      <c r="M45" s="30">
        <f t="shared" si="9"/>
        <v>22440186938.65678</v>
      </c>
      <c r="N45" s="33">
        <f>('[2]Hoja4'!B308*'[2]Hoja4'!$H$269*'[2]Hoja4'!$I$269*0.7)+('[2]Hoja4'!B308*'[2]Hoja4'!$H$270*'[2]Hoja4'!$I$270*0.7)+('[2]Hoja4'!B308*'[2]Hoja4'!$H$271*'[2]Hoja4'!$I$271*0.7)+('[2]Hoja4'!B308*'[2]Hoja4'!$H$272*'[2]Hoja4'!$I$272*0.7)+('[2]Hoja4'!B308*'[2]Hoja4'!$H$273*'[2]Hoja4'!$I$273*0.7)+('[2]Hoja4'!B308*'[2]Hoja4'!$H$274*'[2]Hoja4'!$I$274*0.7)+('[2]Hoja4'!B308*'[2]Hoja4'!$H$275*'[2]Hoja4'!$I$275*0.7)+('[2]Hoja4'!B308*'[2]Hoja4'!$H$276*'[2]Hoja4'!$I$276*0.7)+('[2]Hoja4'!B308*'[2]Hoja4'!$H$277*'[2]Hoja4'!$I$277*0.7)+('[2]Hoja4'!B308*'[2]Hoja4'!$H$278*'[2]Hoja4'!$I$278*0.7)+('[2]Hoja4'!B308*'[2]Hoja4'!$H$279*'[2]Hoja4'!$I$279*0.7)+('[2]Hoja4'!B308*'[2]Hoja4'!$H$280*'[2]Hoja4'!$I$280*0.7)+('[2]Hoja4'!B308*'[2]Hoja4'!$H$281*'[2]Hoja4'!$I$281*0.7)+('[2]Hoja4'!B308*'[2]Hoja4'!$H$282*'[2]Hoja4'!$I$282*0.7)+('[2]Hoja4'!B308*'[2]Hoja4'!$H$283*'[2]Hoja4'!$I$283*0.7)</f>
        <v>185580568.3735831</v>
      </c>
      <c r="O45" s="33">
        <f>('[2]Hoja4'!C308*'[2]Hoja4'!$H$269*'[2]Hoja4'!$I$269*0.5)+('[2]Hoja4'!C308*'[2]Hoja4'!$H$270*'[2]Hoja4'!$I$270*0.5)+('[2]Hoja4'!C308*'[2]Hoja4'!$H$271*'[2]Hoja4'!$I$271*0.5)+('[2]Hoja4'!C308*'[2]Hoja4'!$H$272*'[2]Hoja4'!$I$272*0.5)+('[2]Hoja4'!C308*'[2]Hoja4'!$H$273*'[2]Hoja4'!$I$273*0.5)+('[2]Hoja4'!C308*'[2]Hoja4'!$H$274*'[2]Hoja4'!$I$274*0.5)+('[2]Hoja4'!C308*'[2]Hoja4'!$H$275*'[2]Hoja4'!$I$275*0.5)+('[2]Hoja4'!C308*'[2]Hoja4'!$H$276*'[2]Hoja4'!$I$276*0.5)+('[2]Hoja4'!C308*'[2]Hoja4'!$H$277*'[2]Hoja4'!$I$277*0.5)+('[2]Hoja4'!C308*'[2]Hoja4'!$H$278*'[2]Hoja4'!$I$278*0.5)+('[2]Hoja4'!C308*'[2]Hoja4'!$H$279*'[2]Hoja4'!$I$279*0.5)+('[2]Hoja4'!C308*'[2]Hoja4'!$H$280*'[2]Hoja4'!$I$280*0.5)+('[2]Hoja4'!C308*'[2]Hoja4'!$H$281*'[2]Hoja4'!$I$281*0.5)+('[2]Hoja4'!C308*'[2]Hoja4'!$H$282*'[2]Hoja4'!$I$282*0.5)+('[2]Hoja4'!C308*'[2]Hoja4'!$H$283*'[2]Hoja4'!$I$283*0.5)</f>
        <v>431825028.09324074</v>
      </c>
      <c r="P45" s="33">
        <f>('[2]Hoja4'!K308+'[2]Hoja4'!L308+'[2]Hoja4'!M308)*0.7*'[2]Hoja4'!N308*13</f>
        <v>4047179537.1040854</v>
      </c>
      <c r="Q45" s="30">
        <f t="shared" si="10"/>
        <v>4664585133.5709095</v>
      </c>
      <c r="R45" s="30">
        <f t="shared" si="11"/>
        <v>27458428711.85856</v>
      </c>
      <c r="S45" s="30">
        <f t="shared" si="12"/>
        <v>-4809250604.417583</v>
      </c>
      <c r="U45" s="34"/>
    </row>
    <row r="46" spans="2:21" ht="9">
      <c r="B46" s="22">
        <f t="shared" si="13"/>
        <v>2036</v>
      </c>
      <c r="C46" s="31">
        <f>'[2]Hoja4'!K176+'[2]Hoja4'!L176</f>
        <v>0</v>
      </c>
      <c r="D46" s="32">
        <f>'[2]Hoja4'!H176+'[2]Hoja4'!I176</f>
        <v>22747523020.67099</v>
      </c>
      <c r="E46" s="32">
        <f t="shared" si="7"/>
        <v>22747523020.67099</v>
      </c>
      <c r="F46" s="33">
        <f>('[2]Hoja4'!$H$333*'[2]Hoja4'!$J$333*'[2]Hoja4'!L374*13)+('[2]Hoja4'!$H$334*'[2]Hoja4'!$J$334*'[2]Hoja4'!L374*13)+('[2]Hoja4'!$H$335*'[2]Hoja4'!$J$335*'[2]Hoja4'!L374*13)+('[2]Hoja4'!$H$336*'[2]Hoja4'!$J$336*'[2]Hoja4'!L374*13)+('[2]Hoja4'!$H$337*'[2]Hoja4'!$J$337*'[2]Hoja4'!L374*13)</f>
        <v>7765404.281327118</v>
      </c>
      <c r="G46" s="33">
        <f>('[2]Hoja4'!$I$333*'[2]Hoja4'!$J$333*'[2]Hoja4'!N374*13)+('[2]Hoja4'!$I$334*'[2]Hoja4'!$J$334*'[2]Hoja4'!N374*13)+('[2]Hoja4'!$I$335*'[2]Hoja4'!$J$335*'[2]Hoja4'!N374*13)+('[2]Hoja4'!$I$336*'[2]Hoja4'!$J$336*'[2]Hoja4'!N374*13)+('[2]Hoja4'!$I$337*'[2]Hoja4'!$J$337*'[2]Hoja4'!N374*13)</f>
        <v>242893410.60401013</v>
      </c>
      <c r="H46" s="33">
        <f>('[2]Hoja4'!$H$333*'[2]Hoja4'!$J$333*'[2]Hoja4'!M374*13)+('[2]Hoja4'!$H$334*'[2]Hoja4'!$J$334*'[2]Hoja4'!M374*13)+('[2]Hoja4'!$H$335*'[2]Hoja4'!$J$335*'[2]Hoja4'!M374*13)+('[2]Hoja4'!$H$336*'[2]Hoja4'!$J$336*'[2]Hoja4'!M374*13)+('[2]Hoja4'!$H$337*'[2]Hoja4'!$J$337*'[2]Hoja4'!M374*13)</f>
        <v>58240532.10995338</v>
      </c>
      <c r="I46" s="30">
        <f t="shared" si="8"/>
        <v>308899346.99529064</v>
      </c>
      <c r="J46" s="33">
        <f>2.5*'[2]Hoja4'!A241*13*'[2]Hoja4'!M240</f>
        <v>15034583090.159594</v>
      </c>
      <c r="K46" s="8">
        <f>'[2]Hoja4'!O240</f>
        <v>7852583552.302751</v>
      </c>
      <c r="L46" s="33">
        <f>'[2]Hoja4'!P240</f>
        <v>495969076.45701593</v>
      </c>
      <c r="M46" s="30">
        <f t="shared" si="9"/>
        <v>23383135718.91936</v>
      </c>
      <c r="N46" s="33">
        <f>('[2]Hoja4'!B309*'[2]Hoja4'!$H$269*'[2]Hoja4'!$I$269*0.7)+('[2]Hoja4'!B309*'[2]Hoja4'!$H$270*'[2]Hoja4'!$I$270*0.7)+('[2]Hoja4'!B309*'[2]Hoja4'!$H$271*'[2]Hoja4'!$I$271*0.7)+('[2]Hoja4'!B309*'[2]Hoja4'!$H$272*'[2]Hoja4'!$I$272*0.7)+('[2]Hoja4'!B309*'[2]Hoja4'!$H$273*'[2]Hoja4'!$I$273*0.7)+('[2]Hoja4'!B309*'[2]Hoja4'!$H$274*'[2]Hoja4'!$I$274*0.7)+('[2]Hoja4'!B309*'[2]Hoja4'!$H$275*'[2]Hoja4'!$I$275*0.7)+('[2]Hoja4'!B309*'[2]Hoja4'!$H$276*'[2]Hoja4'!$I$276*0.7)+('[2]Hoja4'!B309*'[2]Hoja4'!$H$277*'[2]Hoja4'!$I$277*0.7)+('[2]Hoja4'!B309*'[2]Hoja4'!$H$278*'[2]Hoja4'!$I$278*0.7)+('[2]Hoja4'!B309*'[2]Hoja4'!$H$279*'[2]Hoja4'!$I$279*0.7)+('[2]Hoja4'!B309*'[2]Hoja4'!$H$280*'[2]Hoja4'!$I$280*0.7)+('[2]Hoja4'!B309*'[2]Hoja4'!$H$281*'[2]Hoja4'!$I$281*0.7)+('[2]Hoja4'!B309*'[2]Hoja4'!$H$282*'[2]Hoja4'!$I$282*0.7)+('[2]Hoja4'!B309*'[2]Hoja4'!$H$283*'[2]Hoja4'!$I$283*0.7)</f>
        <v>192219507.2170715</v>
      </c>
      <c r="O46" s="33">
        <f>('[2]Hoja4'!C309*'[2]Hoja4'!$H$269*'[2]Hoja4'!$I$269*0.5)+('[2]Hoja4'!C309*'[2]Hoja4'!$H$270*'[2]Hoja4'!$I$270*0.5)+('[2]Hoja4'!C309*'[2]Hoja4'!$H$271*'[2]Hoja4'!$I$271*0.5)+('[2]Hoja4'!C309*'[2]Hoja4'!$H$272*'[2]Hoja4'!$I$272*0.5)+('[2]Hoja4'!C309*'[2]Hoja4'!$H$273*'[2]Hoja4'!$I$273*0.5)+('[2]Hoja4'!C309*'[2]Hoja4'!$H$274*'[2]Hoja4'!$I$274*0.5)+('[2]Hoja4'!C309*'[2]Hoja4'!$H$275*'[2]Hoja4'!$I$275*0.5)+('[2]Hoja4'!C309*'[2]Hoja4'!$H$276*'[2]Hoja4'!$I$276*0.5)+('[2]Hoja4'!C309*'[2]Hoja4'!$H$277*'[2]Hoja4'!$I$277*0.5)+('[2]Hoja4'!C309*'[2]Hoja4'!$H$278*'[2]Hoja4'!$I$278*0.5)+('[2]Hoja4'!C309*'[2]Hoja4'!$H$279*'[2]Hoja4'!$I$279*0.5)+('[2]Hoja4'!C309*'[2]Hoja4'!$H$280*'[2]Hoja4'!$I$280*0.5)+('[2]Hoja4'!C309*'[2]Hoja4'!$H$281*'[2]Hoja4'!$I$281*0.5)+('[2]Hoja4'!C309*'[2]Hoja4'!$H$282*'[2]Hoja4'!$I$282*0.5)+('[2]Hoja4'!C309*'[2]Hoja4'!$H$283*'[2]Hoja4'!$I$283*0.5)</f>
        <v>439012740.0726033</v>
      </c>
      <c r="P46" s="33">
        <f>('[2]Hoja4'!K309+'[2]Hoja4'!L309+'[2]Hoja4'!M309)*0.7*'[2]Hoja4'!N309*13</f>
        <v>4159706030.4805803</v>
      </c>
      <c r="Q46" s="30">
        <f t="shared" si="10"/>
        <v>4790938277.770255</v>
      </c>
      <c r="R46" s="30">
        <f t="shared" si="11"/>
        <v>28482973343.684906</v>
      </c>
      <c r="S46" s="30">
        <f t="shared" si="12"/>
        <v>-5735450323.013916</v>
      </c>
      <c r="U46" s="34"/>
    </row>
    <row r="47" spans="2:21" ht="9">
      <c r="B47" s="22">
        <f t="shared" si="13"/>
        <v>2037</v>
      </c>
      <c r="C47" s="31">
        <f>'[2]Hoja4'!K177+'[2]Hoja4'!L177</f>
        <v>0</v>
      </c>
      <c r="D47" s="32">
        <f>'[2]Hoja4'!H177+'[2]Hoja4'!I177</f>
        <v>22834227047.48539</v>
      </c>
      <c r="E47" s="32">
        <f t="shared" si="7"/>
        <v>22834227047.48539</v>
      </c>
      <c r="F47" s="33">
        <f>('[2]Hoja4'!$H$333*'[2]Hoja4'!$J$333*'[2]Hoja4'!L375*13)+('[2]Hoja4'!$H$334*'[2]Hoja4'!$J$334*'[2]Hoja4'!L375*13)+('[2]Hoja4'!$H$335*'[2]Hoja4'!$J$335*'[2]Hoja4'!L375*13)+('[2]Hoja4'!$H$336*'[2]Hoja4'!$J$336*'[2]Hoja4'!L375*13)+('[2]Hoja4'!$H$337*'[2]Hoja4'!$J$337*'[2]Hoja4'!L375*13)</f>
        <v>7761420.458032118</v>
      </c>
      <c r="G47" s="33">
        <f>('[2]Hoja4'!$I$333*'[2]Hoja4'!$J$333*'[2]Hoja4'!N375*13)+('[2]Hoja4'!$I$334*'[2]Hoja4'!$J$334*'[2]Hoja4'!N375*13)+('[2]Hoja4'!$I$335*'[2]Hoja4'!$J$335*'[2]Hoja4'!N375*13)+('[2]Hoja4'!$I$336*'[2]Hoja4'!$J$336*'[2]Hoja4'!N375*13)+('[2]Hoja4'!$I$337*'[2]Hoja4'!$J$337*'[2]Hoja4'!N375*13)</f>
        <v>217869436.7399893</v>
      </c>
      <c r="H47" s="33">
        <f>('[2]Hoja4'!$H$333*'[2]Hoja4'!$J$333*'[2]Hoja4'!M375*13)+('[2]Hoja4'!$H$334*'[2]Hoja4'!$J$334*'[2]Hoja4'!M375*13)+('[2]Hoja4'!$H$335*'[2]Hoja4'!$J$335*'[2]Hoja4'!M375*13)+('[2]Hoja4'!$H$336*'[2]Hoja4'!$J$336*'[2]Hoja4'!M375*13)+('[2]Hoja4'!$H$337*'[2]Hoja4'!$J$337*'[2]Hoja4'!M375*13)</f>
        <v>50449232.97720876</v>
      </c>
      <c r="I47" s="30">
        <f t="shared" si="8"/>
        <v>276080090.1752302</v>
      </c>
      <c r="J47" s="33">
        <f>2.5*'[2]Hoja4'!A242*13*'[2]Hoja4'!M241</f>
        <v>15936929976.255102</v>
      </c>
      <c r="K47" s="8">
        <f>'[2]Hoja4'!O241</f>
        <v>8215944882.482204</v>
      </c>
      <c r="L47" s="33">
        <f>'[2]Hoja4'!P241</f>
        <v>498238551.54260164</v>
      </c>
      <c r="M47" s="30">
        <f t="shared" si="9"/>
        <v>24651113410.279907</v>
      </c>
      <c r="N47" s="33">
        <f>('[2]Hoja4'!B310*'[2]Hoja4'!$H$269*'[2]Hoja4'!$I$269*0.7)+('[2]Hoja4'!B310*'[2]Hoja4'!$H$270*'[2]Hoja4'!$I$270*0.7)+('[2]Hoja4'!B310*'[2]Hoja4'!$H$271*'[2]Hoja4'!$I$271*0.7)+('[2]Hoja4'!B310*'[2]Hoja4'!$H$272*'[2]Hoja4'!$I$272*0.7)+('[2]Hoja4'!B310*'[2]Hoja4'!$H$273*'[2]Hoja4'!$I$273*0.7)+('[2]Hoja4'!B310*'[2]Hoja4'!$H$274*'[2]Hoja4'!$I$274*0.7)+('[2]Hoja4'!B310*'[2]Hoja4'!$H$275*'[2]Hoja4'!$I$275*0.7)+('[2]Hoja4'!B310*'[2]Hoja4'!$H$276*'[2]Hoja4'!$I$276*0.7)+('[2]Hoja4'!B310*'[2]Hoja4'!$H$277*'[2]Hoja4'!$I$277*0.7)+('[2]Hoja4'!B310*'[2]Hoja4'!$H$278*'[2]Hoja4'!$I$278*0.7)+('[2]Hoja4'!B310*'[2]Hoja4'!$H$279*'[2]Hoja4'!$I$279*0.7)+('[2]Hoja4'!B310*'[2]Hoja4'!$H$280*'[2]Hoja4'!$I$280*0.7)+('[2]Hoja4'!B310*'[2]Hoja4'!$H$281*'[2]Hoja4'!$I$281*0.7)+('[2]Hoja4'!B310*'[2]Hoja4'!$H$282*'[2]Hoja4'!$I$282*0.7)+('[2]Hoja4'!B310*'[2]Hoja4'!$H$283*'[2]Hoja4'!$I$283*0.7)</f>
        <v>197771508.9201354</v>
      </c>
      <c r="O47" s="33">
        <f>('[2]Hoja4'!C310*'[2]Hoja4'!$H$269*'[2]Hoja4'!$I$269*0.5)+('[2]Hoja4'!C310*'[2]Hoja4'!$H$270*'[2]Hoja4'!$I$270*0.5)+('[2]Hoja4'!C310*'[2]Hoja4'!$H$271*'[2]Hoja4'!$I$271*0.5)+('[2]Hoja4'!C310*'[2]Hoja4'!$H$272*'[2]Hoja4'!$I$272*0.5)+('[2]Hoja4'!C310*'[2]Hoja4'!$H$273*'[2]Hoja4'!$I$273*0.5)+('[2]Hoja4'!C310*'[2]Hoja4'!$H$274*'[2]Hoja4'!$I$274*0.5)+('[2]Hoja4'!C310*'[2]Hoja4'!$H$275*'[2]Hoja4'!$I$275*0.5)+('[2]Hoja4'!C310*'[2]Hoja4'!$H$276*'[2]Hoja4'!$I$276*0.5)+('[2]Hoja4'!C310*'[2]Hoja4'!$H$277*'[2]Hoja4'!$I$277*0.5)+('[2]Hoja4'!C310*'[2]Hoja4'!$H$278*'[2]Hoja4'!$I$278*0.5)+('[2]Hoja4'!C310*'[2]Hoja4'!$H$279*'[2]Hoja4'!$I$279*0.5)+('[2]Hoja4'!C310*'[2]Hoja4'!$H$280*'[2]Hoja4'!$I$280*0.5)+('[2]Hoja4'!C310*'[2]Hoja4'!$H$281*'[2]Hoja4'!$I$281*0.5)+('[2]Hoja4'!C310*'[2]Hoja4'!$H$282*'[2]Hoja4'!$I$282*0.5)+('[2]Hoja4'!C310*'[2]Hoja4'!$H$283*'[2]Hoja4'!$I$283*0.5)</f>
        <v>448013010.00275576</v>
      </c>
      <c r="P47" s="33">
        <f>('[2]Hoja4'!K310+'[2]Hoja4'!L310+'[2]Hoja4'!M310)*0.7*'[2]Hoja4'!N310*13</f>
        <v>4286433900.9464526</v>
      </c>
      <c r="Q47" s="30">
        <f t="shared" si="10"/>
        <v>4932218419.869344</v>
      </c>
      <c r="R47" s="30">
        <f t="shared" si="11"/>
        <v>29859411920.324482</v>
      </c>
      <c r="S47" s="30">
        <f t="shared" si="12"/>
        <v>-7025184872.839092</v>
      </c>
      <c r="U47" s="34"/>
    </row>
    <row r="48" spans="2:21" ht="9">
      <c r="B48" s="22">
        <f t="shared" si="13"/>
        <v>2038</v>
      </c>
      <c r="C48" s="31">
        <f>'[2]Hoja4'!K178+'[2]Hoja4'!L178</f>
        <v>0</v>
      </c>
      <c r="D48" s="32">
        <f>'[2]Hoja4'!H178+'[2]Hoja4'!I178</f>
        <v>22908716031.66931</v>
      </c>
      <c r="E48" s="32">
        <f t="shared" si="7"/>
        <v>22908716031.66931</v>
      </c>
      <c r="F48" s="33">
        <f>('[2]Hoja4'!$H$333*'[2]Hoja4'!$J$333*'[2]Hoja4'!L376*13)+('[2]Hoja4'!$H$334*'[2]Hoja4'!$J$334*'[2]Hoja4'!L376*13)+('[2]Hoja4'!$H$335*'[2]Hoja4'!$J$335*'[2]Hoja4'!L376*13)+('[2]Hoja4'!$H$336*'[2]Hoja4'!$J$336*'[2]Hoja4'!L376*13)+('[2]Hoja4'!$H$337*'[2]Hoja4'!$J$337*'[2]Hoja4'!L376*13)</f>
        <v>3877029.3228583517</v>
      </c>
      <c r="G48" s="33">
        <f>('[2]Hoja4'!$I$333*'[2]Hoja4'!$J$333*'[2]Hoja4'!N376*13)+('[2]Hoja4'!$I$334*'[2]Hoja4'!$J$334*'[2]Hoja4'!N376*13)+('[2]Hoja4'!$I$335*'[2]Hoja4'!$J$335*'[2]Hoja4'!N376*13)+('[2]Hoja4'!$I$336*'[2]Hoja4'!$J$336*'[2]Hoja4'!N376*13)+('[2]Hoja4'!$I$337*'[2]Hoja4'!$J$337*'[2]Hoja4'!N376*13)</f>
        <v>195896506.1683477</v>
      </c>
      <c r="H48" s="33">
        <f>('[2]Hoja4'!$H$333*'[2]Hoja4'!$J$333*'[2]Hoja4'!M376*13)+('[2]Hoja4'!$H$334*'[2]Hoja4'!$J$334*'[2]Hoja4'!M376*13)+('[2]Hoja4'!$H$335*'[2]Hoja4'!$J$335*'[2]Hoja4'!M376*13)+('[2]Hoja4'!$H$336*'[2]Hoja4'!$J$336*'[2]Hoja4'!M376*13)+('[2]Hoja4'!$H$337*'[2]Hoja4'!$J$337*'[2]Hoja4'!M376*13)</f>
        <v>42647322.55144188</v>
      </c>
      <c r="I48" s="30">
        <f t="shared" si="8"/>
        <v>242420858.04264793</v>
      </c>
      <c r="J48" s="33">
        <f>2.5*'[2]Hoja4'!A243*13*'[2]Hoja4'!M242</f>
        <v>16897547637.426931</v>
      </c>
      <c r="K48" s="8">
        <f>'[2]Hoja4'!O242</f>
        <v>8597819191.667343</v>
      </c>
      <c r="L48" s="33">
        <f>'[2]Hoja4'!P242</f>
        <v>500244752.00407207</v>
      </c>
      <c r="M48" s="30">
        <f t="shared" si="9"/>
        <v>25995611581.098347</v>
      </c>
      <c r="N48" s="33">
        <f>('[2]Hoja4'!B311*'[2]Hoja4'!$H$269*'[2]Hoja4'!$I$269*0.7)+('[2]Hoja4'!B311*'[2]Hoja4'!$H$270*'[2]Hoja4'!$I$270*0.7)+('[2]Hoja4'!B311*'[2]Hoja4'!$H$271*'[2]Hoja4'!$I$271*0.7)+('[2]Hoja4'!B311*'[2]Hoja4'!$H$272*'[2]Hoja4'!$I$272*0.7)+('[2]Hoja4'!B311*'[2]Hoja4'!$H$273*'[2]Hoja4'!$I$273*0.7)+('[2]Hoja4'!B311*'[2]Hoja4'!$H$274*'[2]Hoja4'!$I$274*0.7)+('[2]Hoja4'!B311*'[2]Hoja4'!$H$275*'[2]Hoja4'!$I$275*0.7)+('[2]Hoja4'!B311*'[2]Hoja4'!$H$276*'[2]Hoja4'!$I$276*0.7)+('[2]Hoja4'!B311*'[2]Hoja4'!$H$277*'[2]Hoja4'!$I$277*0.7)+('[2]Hoja4'!B311*'[2]Hoja4'!$H$278*'[2]Hoja4'!$I$278*0.7)+('[2]Hoja4'!B311*'[2]Hoja4'!$H$279*'[2]Hoja4'!$I$279*0.7)+('[2]Hoja4'!B311*'[2]Hoja4'!$H$280*'[2]Hoja4'!$I$280*0.7)+('[2]Hoja4'!B311*'[2]Hoja4'!$H$281*'[2]Hoja4'!$I$281*0.7)+('[2]Hoja4'!B311*'[2]Hoja4'!$H$282*'[2]Hoja4'!$I$282*0.7)+('[2]Hoja4'!B311*'[2]Hoja4'!$H$283*'[2]Hoja4'!$I$283*0.7)</f>
        <v>204842104.78325763</v>
      </c>
      <c r="O48" s="33">
        <f>('[2]Hoja4'!C311*'[2]Hoja4'!$H$269*'[2]Hoja4'!$I$269*0.5)+('[2]Hoja4'!C311*'[2]Hoja4'!$H$270*'[2]Hoja4'!$I$270*0.5)+('[2]Hoja4'!C311*'[2]Hoja4'!$H$271*'[2]Hoja4'!$I$271*0.5)+('[2]Hoja4'!C311*'[2]Hoja4'!$H$272*'[2]Hoja4'!$I$272*0.5)+('[2]Hoja4'!C311*'[2]Hoja4'!$H$273*'[2]Hoja4'!$I$273*0.5)+('[2]Hoja4'!C311*'[2]Hoja4'!$H$274*'[2]Hoja4'!$I$274*0.5)+('[2]Hoja4'!C311*'[2]Hoja4'!$H$275*'[2]Hoja4'!$I$275*0.5)+('[2]Hoja4'!C311*'[2]Hoja4'!$H$276*'[2]Hoja4'!$I$276*0.5)+('[2]Hoja4'!C311*'[2]Hoja4'!$H$277*'[2]Hoja4'!$I$277*0.5)+('[2]Hoja4'!C311*'[2]Hoja4'!$H$278*'[2]Hoja4'!$I$278*0.5)+('[2]Hoja4'!C311*'[2]Hoja4'!$H$279*'[2]Hoja4'!$I$279*0.5)+('[2]Hoja4'!C311*'[2]Hoja4'!$H$280*'[2]Hoja4'!$I$280*0.5)+('[2]Hoja4'!C311*'[2]Hoja4'!$H$281*'[2]Hoja4'!$I$281*0.5)+('[2]Hoja4'!C311*'[2]Hoja4'!$H$282*'[2]Hoja4'!$I$282*0.5)+('[2]Hoja4'!C311*'[2]Hoja4'!$H$283*'[2]Hoja4'!$I$283*0.5)</f>
        <v>456228759.8097303</v>
      </c>
      <c r="P48" s="33">
        <f>('[2]Hoja4'!K311+'[2]Hoja4'!L311+'[2]Hoja4'!M311)*0.7*'[2]Hoja4'!N311*13</f>
        <v>4419265209.785427</v>
      </c>
      <c r="Q48" s="30">
        <f t="shared" si="10"/>
        <v>5080336074.378415</v>
      </c>
      <c r="R48" s="30">
        <f t="shared" si="11"/>
        <v>31318368513.51941</v>
      </c>
      <c r="S48" s="30">
        <f t="shared" si="12"/>
        <v>-8409652481.850098</v>
      </c>
      <c r="U48" s="34"/>
    </row>
    <row r="49" spans="2:21" ht="9">
      <c r="B49" s="22">
        <f t="shared" si="13"/>
        <v>2039</v>
      </c>
      <c r="C49" s="31">
        <f>'[2]Hoja4'!K179+'[2]Hoja4'!L179</f>
        <v>0</v>
      </c>
      <c r="D49" s="32">
        <f>'[2]Hoja4'!H179+'[2]Hoja4'!I179</f>
        <v>22970417646.702713</v>
      </c>
      <c r="E49" s="32">
        <f t="shared" si="7"/>
        <v>22970417646.702713</v>
      </c>
      <c r="F49" s="33">
        <f>('[2]Hoja4'!$H$333*'[2]Hoja4'!$J$333*'[2]Hoja4'!L377*13)+('[2]Hoja4'!$H$334*'[2]Hoja4'!$J$334*'[2]Hoja4'!L377*13)+('[2]Hoja4'!$H$335*'[2]Hoja4'!$J$335*'[2]Hoja4'!L377*13)+('[2]Hoja4'!$H$336*'[2]Hoja4'!$J$336*'[2]Hoja4'!L377*13)+('[2]Hoja4'!$H$337*'[2]Hoja4'!$J$337*'[2]Hoja4'!L377*13)</f>
        <v>3870924.1522064414</v>
      </c>
      <c r="G49" s="33">
        <f>('[2]Hoja4'!$I$333*'[2]Hoja4'!$J$333*'[2]Hoja4'!N377*13)+('[2]Hoja4'!$I$334*'[2]Hoja4'!$J$334*'[2]Hoja4'!N377*13)+('[2]Hoja4'!$I$335*'[2]Hoja4'!$J$335*'[2]Hoja4'!N377*13)+('[2]Hoja4'!$I$336*'[2]Hoja4'!$J$336*'[2]Hoja4'!N377*13)+('[2]Hoja4'!$I$337*'[2]Hoja4'!$J$337*'[2]Hoja4'!N377*13)</f>
        <v>176960596.1327242</v>
      </c>
      <c r="H49" s="33">
        <f>('[2]Hoja4'!$H$333*'[2]Hoja4'!$J$333*'[2]Hoja4'!M377*13)+('[2]Hoja4'!$H$334*'[2]Hoja4'!$J$334*'[2]Hoja4'!M377*13)+('[2]Hoja4'!$H$335*'[2]Hoja4'!$J$335*'[2]Hoja4'!M377*13)+('[2]Hoja4'!$H$336*'[2]Hoja4'!$J$336*'[2]Hoja4'!M377*13)+('[2]Hoja4'!$H$337*'[2]Hoja4'!$J$337*'[2]Hoja4'!M377*13)</f>
        <v>38709241.52206441</v>
      </c>
      <c r="I49" s="30">
        <f t="shared" si="8"/>
        <v>219540761.80699506</v>
      </c>
      <c r="J49" s="33">
        <f>2.5*'[2]Hoja4'!A244*13*'[2]Hoja4'!M243</f>
        <v>17915996303.88126</v>
      </c>
      <c r="K49" s="8">
        <f>'[2]Hoja4'!O243</f>
        <v>6746943017.011916</v>
      </c>
      <c r="L49" s="33">
        <f>'[2]Hoja4'!P243</f>
        <v>376480926.36333126</v>
      </c>
      <c r="M49" s="30">
        <f t="shared" si="9"/>
        <v>25039420247.256508</v>
      </c>
      <c r="N49" s="33">
        <f>('[2]Hoja4'!B312*'[2]Hoja4'!$H$269*'[2]Hoja4'!$I$269*0.7)+('[2]Hoja4'!B312*'[2]Hoja4'!$H$270*'[2]Hoja4'!$I$270*0.7)+('[2]Hoja4'!B312*'[2]Hoja4'!$H$271*'[2]Hoja4'!$I$271*0.7)+('[2]Hoja4'!B312*'[2]Hoja4'!$H$272*'[2]Hoja4'!$I$272*0.7)+('[2]Hoja4'!B312*'[2]Hoja4'!$H$273*'[2]Hoja4'!$I$273*0.7)+('[2]Hoja4'!B312*'[2]Hoja4'!$H$274*'[2]Hoja4'!$I$274*0.7)+('[2]Hoja4'!B312*'[2]Hoja4'!$H$275*'[2]Hoja4'!$I$275*0.7)+('[2]Hoja4'!B312*'[2]Hoja4'!$H$276*'[2]Hoja4'!$I$276*0.7)+('[2]Hoja4'!B312*'[2]Hoja4'!$H$277*'[2]Hoja4'!$I$277*0.7)+('[2]Hoja4'!B312*'[2]Hoja4'!$H$278*'[2]Hoja4'!$I$278*0.7)+('[2]Hoja4'!B312*'[2]Hoja4'!$H$279*'[2]Hoja4'!$I$279*0.7)+('[2]Hoja4'!B312*'[2]Hoja4'!$H$280*'[2]Hoja4'!$I$280*0.7)+('[2]Hoja4'!B312*'[2]Hoja4'!$H$281*'[2]Hoja4'!$I$281*0.7)+('[2]Hoja4'!B312*'[2]Hoja4'!$H$282*'[2]Hoja4'!$I$282*0.7)+('[2]Hoja4'!B312*'[2]Hoja4'!$H$283*'[2]Hoja4'!$I$283*0.7)</f>
        <v>210155904.51143712</v>
      </c>
      <c r="O49" s="33">
        <f>('[2]Hoja4'!C312*'[2]Hoja4'!$H$269*'[2]Hoja4'!$I$269*0.5)+('[2]Hoja4'!C312*'[2]Hoja4'!$H$270*'[2]Hoja4'!$I$270*0.5)+('[2]Hoja4'!C312*'[2]Hoja4'!$H$271*'[2]Hoja4'!$I$271*0.5)+('[2]Hoja4'!C312*'[2]Hoja4'!$H$272*'[2]Hoja4'!$I$272*0.5)+('[2]Hoja4'!C312*'[2]Hoja4'!$H$273*'[2]Hoja4'!$I$273*0.5)+('[2]Hoja4'!C312*'[2]Hoja4'!$H$274*'[2]Hoja4'!$I$274*0.5)+('[2]Hoja4'!C312*'[2]Hoja4'!$H$275*'[2]Hoja4'!$I$275*0.5)+('[2]Hoja4'!C312*'[2]Hoja4'!$H$276*'[2]Hoja4'!$I$276*0.5)+('[2]Hoja4'!C312*'[2]Hoja4'!$H$277*'[2]Hoja4'!$I$277*0.5)+('[2]Hoja4'!C312*'[2]Hoja4'!$H$278*'[2]Hoja4'!$I$278*0.5)+('[2]Hoja4'!C312*'[2]Hoja4'!$H$279*'[2]Hoja4'!$I$279*0.5)+('[2]Hoja4'!C312*'[2]Hoja4'!$H$280*'[2]Hoja4'!$I$280*0.5)+('[2]Hoja4'!C312*'[2]Hoja4'!$H$281*'[2]Hoja4'!$I$281*0.5)+('[2]Hoja4'!C312*'[2]Hoja4'!$H$282*'[2]Hoja4'!$I$282*0.5)+('[2]Hoja4'!C312*'[2]Hoja4'!$H$283*'[2]Hoja4'!$I$283*0.5)</f>
        <v>463562285.26606023</v>
      </c>
      <c r="P49" s="33">
        <f>('[2]Hoja4'!K312+'[2]Hoja4'!L312+'[2]Hoja4'!M312)*0.7*'[2]Hoja4'!N312*13</f>
        <v>4050382562.1539483</v>
      </c>
      <c r="Q49" s="30">
        <f t="shared" si="10"/>
        <v>4724100751.931446</v>
      </c>
      <c r="R49" s="30">
        <f t="shared" si="11"/>
        <v>29983061760.99495</v>
      </c>
      <c r="S49" s="30">
        <f t="shared" si="12"/>
        <v>-7012644114.292236</v>
      </c>
      <c r="U49" s="34"/>
    </row>
    <row r="50" spans="2:21" ht="9">
      <c r="B50" s="22">
        <f t="shared" si="13"/>
        <v>2040</v>
      </c>
      <c r="C50" s="31">
        <f>'[2]Hoja4'!K180+'[2]Hoja4'!L180</f>
        <v>0</v>
      </c>
      <c r="D50" s="32">
        <f>'[2]Hoja4'!H180+'[2]Hoja4'!I180</f>
        <v>23024616600.45658</v>
      </c>
      <c r="E50" s="32">
        <f t="shared" si="7"/>
        <v>23024616600.45658</v>
      </c>
      <c r="F50" s="33">
        <f>('[2]Hoja4'!$H$333*'[2]Hoja4'!$J$333*'[2]Hoja4'!L378*13)+('[2]Hoja4'!$H$334*'[2]Hoja4'!$J$334*'[2]Hoja4'!L378*13)+('[2]Hoja4'!$H$335*'[2]Hoja4'!$J$335*'[2]Hoja4'!L378*13)+('[2]Hoja4'!$H$336*'[2]Hoja4'!$J$336*'[2]Hoja4'!L378*13)+('[2]Hoja4'!$H$337*'[2]Hoja4'!$J$337*'[2]Hoja4'!L378*13)</f>
        <v>3864619.895512822</v>
      </c>
      <c r="G50" s="33">
        <f>('[2]Hoja4'!$I$333*'[2]Hoja4'!$J$333*'[2]Hoja4'!N378*13)+('[2]Hoja4'!$I$334*'[2]Hoja4'!$J$334*'[2]Hoja4'!N378*13)+('[2]Hoja4'!$I$335*'[2]Hoja4'!$J$335*'[2]Hoja4'!N378*13)+('[2]Hoja4'!$I$336*'[2]Hoja4'!$J$336*'[2]Hoja4'!N378*13)+('[2]Hoja4'!$I$337*'[2]Hoja4'!$J$337*'[2]Hoja4'!N378*13)</f>
        <v>161174816.42115682</v>
      </c>
      <c r="H50" s="33">
        <f>('[2]Hoja4'!$H$333*'[2]Hoja4'!$J$333*'[2]Hoja4'!M378*13)+('[2]Hoja4'!$H$334*'[2]Hoja4'!$J$334*'[2]Hoja4'!M378*13)+('[2]Hoja4'!$H$335*'[2]Hoja4'!$J$335*'[2]Hoja4'!M378*13)+('[2]Hoja4'!$H$336*'[2]Hoja4'!$J$336*'[2]Hoja4'!M378*13)+('[2]Hoja4'!$H$337*'[2]Hoja4'!$J$337*'[2]Hoja4'!M378*13)</f>
        <v>34781579.05961539</v>
      </c>
      <c r="I50" s="30">
        <f t="shared" si="8"/>
        <v>199821015.37628502</v>
      </c>
      <c r="J50" s="33">
        <f>2.5*'[2]Hoja4'!A245*13*'[2]Hoja4'!M244</f>
        <v>18997127417.075176</v>
      </c>
      <c r="K50" s="8">
        <f>'[2]Hoja4'!O244</f>
        <v>6271521431.127723</v>
      </c>
      <c r="L50" s="33">
        <f>'[2]Hoja4'!P244</f>
        <v>223739951.83410004</v>
      </c>
      <c r="M50" s="30">
        <f t="shared" si="9"/>
        <v>25492388800.037</v>
      </c>
      <c r="N50" s="33">
        <f>('[2]Hoja4'!B313*'[2]Hoja4'!$H$269*'[2]Hoja4'!$I$269*0.7)+('[2]Hoja4'!B313*'[2]Hoja4'!$H$270*'[2]Hoja4'!$I$270*0.7)+('[2]Hoja4'!B313*'[2]Hoja4'!$H$271*'[2]Hoja4'!$I$271*0.7)+('[2]Hoja4'!B313*'[2]Hoja4'!$H$272*'[2]Hoja4'!$I$272*0.7)+('[2]Hoja4'!B313*'[2]Hoja4'!$H$273*'[2]Hoja4'!$I$273*0.7)+('[2]Hoja4'!B313*'[2]Hoja4'!$H$274*'[2]Hoja4'!$I$274*0.7)+('[2]Hoja4'!B313*'[2]Hoja4'!$H$275*'[2]Hoja4'!$I$275*0.7)+('[2]Hoja4'!B313*'[2]Hoja4'!$H$276*'[2]Hoja4'!$I$276*0.7)+('[2]Hoja4'!B313*'[2]Hoja4'!$H$277*'[2]Hoja4'!$I$277*0.7)+('[2]Hoja4'!B313*'[2]Hoja4'!$H$278*'[2]Hoja4'!$I$278*0.7)+('[2]Hoja4'!B313*'[2]Hoja4'!$H$279*'[2]Hoja4'!$I$279*0.7)+('[2]Hoja4'!B313*'[2]Hoja4'!$H$280*'[2]Hoja4'!$I$280*0.7)+('[2]Hoja4'!B313*'[2]Hoja4'!$H$281*'[2]Hoja4'!$I$281*0.7)+('[2]Hoja4'!B313*'[2]Hoja4'!$H$282*'[2]Hoja4'!$I$282*0.7)+('[2]Hoja4'!B313*'[2]Hoja4'!$H$283*'[2]Hoja4'!$I$283*0.7)</f>
        <v>217048593.9575735</v>
      </c>
      <c r="O50" s="33">
        <f>('[2]Hoja4'!C313*'[2]Hoja4'!$H$269*'[2]Hoja4'!$I$269*0.5)+('[2]Hoja4'!C313*'[2]Hoja4'!$H$270*'[2]Hoja4'!$I$270*0.5)+('[2]Hoja4'!C313*'[2]Hoja4'!$H$271*'[2]Hoja4'!$I$271*0.5)+('[2]Hoja4'!C313*'[2]Hoja4'!$H$272*'[2]Hoja4'!$I$272*0.5)+('[2]Hoja4'!C313*'[2]Hoja4'!$H$273*'[2]Hoja4'!$I$273*0.5)+('[2]Hoja4'!C313*'[2]Hoja4'!$H$274*'[2]Hoja4'!$I$274*0.5)+('[2]Hoja4'!C313*'[2]Hoja4'!$H$275*'[2]Hoja4'!$I$275*0.5)+('[2]Hoja4'!C313*'[2]Hoja4'!$H$276*'[2]Hoja4'!$I$276*0.5)+('[2]Hoja4'!C313*'[2]Hoja4'!$H$277*'[2]Hoja4'!$I$277*0.5)+('[2]Hoja4'!C313*'[2]Hoja4'!$H$278*'[2]Hoja4'!$I$278*0.5)+('[2]Hoja4'!C313*'[2]Hoja4'!$H$279*'[2]Hoja4'!$I$279*0.5)+('[2]Hoja4'!C313*'[2]Hoja4'!$H$280*'[2]Hoja4'!$I$280*0.5)+('[2]Hoja4'!C313*'[2]Hoja4'!$H$281*'[2]Hoja4'!$I$281*0.5)+('[2]Hoja4'!C313*'[2]Hoja4'!$H$282*'[2]Hoja4'!$I$282*0.5)+('[2]Hoja4'!C313*'[2]Hoja4'!$H$283*'[2]Hoja4'!$I$283*0.5)</f>
        <v>470846156.20426005</v>
      </c>
      <c r="P50" s="33">
        <f>('[2]Hoja4'!K313+'[2]Hoja4'!L313+'[2]Hoja4'!M313)*0.7*'[2]Hoja4'!N313*13</f>
        <v>4014728555.6693525</v>
      </c>
      <c r="Q50" s="30">
        <f t="shared" si="10"/>
        <v>4702623305.831186</v>
      </c>
      <c r="R50" s="30">
        <f t="shared" si="11"/>
        <v>30394833121.24447</v>
      </c>
      <c r="S50" s="30">
        <f t="shared" si="12"/>
        <v>-7370216520.787888</v>
      </c>
      <c r="U50" s="34"/>
    </row>
    <row r="51" spans="2:21" ht="9">
      <c r="B51" s="22">
        <f t="shared" si="13"/>
        <v>2041</v>
      </c>
      <c r="C51" s="31">
        <f>'[2]Hoja4'!K181+'[2]Hoja4'!L181</f>
        <v>0</v>
      </c>
      <c r="D51" s="32">
        <f>'[2]Hoja4'!H181+'[2]Hoja4'!I181</f>
        <v>23053380591.6099</v>
      </c>
      <c r="E51" s="32">
        <f t="shared" si="7"/>
        <v>23053380591.6099</v>
      </c>
      <c r="F51" s="33">
        <f>('[2]Hoja4'!$H$333*'[2]Hoja4'!$J$333*'[2]Hoja4'!L379*13)+('[2]Hoja4'!$H$334*'[2]Hoja4'!$J$334*'[2]Hoja4'!L379*13)+('[2]Hoja4'!$H$335*'[2]Hoja4'!$J$335*'[2]Hoja4'!L379*13)+('[2]Hoja4'!$H$336*'[2]Hoja4'!$J$336*'[2]Hoja4'!L379*13)+('[2]Hoja4'!$H$337*'[2]Hoja4'!$J$337*'[2]Hoja4'!L379*13)</f>
        <v>0</v>
      </c>
      <c r="G51" s="33">
        <f>('[2]Hoja4'!$I$333*'[2]Hoja4'!$J$333*'[2]Hoja4'!N379*13)+('[2]Hoja4'!$I$334*'[2]Hoja4'!$J$334*'[2]Hoja4'!N379*13)+('[2]Hoja4'!$I$335*'[2]Hoja4'!$J$335*'[2]Hoja4'!N379*13)+('[2]Hoja4'!$I$336*'[2]Hoja4'!$J$336*'[2]Hoja4'!N379*13)+('[2]Hoja4'!$I$337*'[2]Hoja4'!$J$337*'[2]Hoja4'!N379*13)</f>
        <v>148435726.04074082</v>
      </c>
      <c r="H51" s="33">
        <f>('[2]Hoja4'!$H$333*'[2]Hoja4'!$J$333*'[2]Hoja4'!M379*13)+('[2]Hoja4'!$H$334*'[2]Hoja4'!$J$334*'[2]Hoja4'!M379*13)+('[2]Hoja4'!$H$335*'[2]Hoja4'!$J$335*'[2]Hoja4'!M379*13)+('[2]Hoja4'!$H$336*'[2]Hoja4'!$J$336*'[2]Hoja4'!M379*13)+('[2]Hoja4'!$H$337*'[2]Hoja4'!$J$337*'[2]Hoja4'!M379*13)</f>
        <v>30846090.997734305</v>
      </c>
      <c r="I51" s="30">
        <f t="shared" si="8"/>
        <v>179281817.03847513</v>
      </c>
      <c r="J51" s="33">
        <f>2.5*'[2]Hoja4'!A246*13*'[2]Hoja4'!M245</f>
        <v>20113722755.294327</v>
      </c>
      <c r="K51" s="8">
        <f>'[2]Hoja4'!O245</f>
        <v>5733147329.567045</v>
      </c>
      <c r="L51" s="33">
        <f>'[2]Hoja4'!P245</f>
        <v>196166687.462754</v>
      </c>
      <c r="M51" s="30">
        <f t="shared" si="9"/>
        <v>26043036772.324127</v>
      </c>
      <c r="N51" s="33">
        <f>('[2]Hoja4'!B314*'[2]Hoja4'!$H$269*'[2]Hoja4'!$I$269*0.7)+('[2]Hoja4'!B314*'[2]Hoja4'!$H$270*'[2]Hoja4'!$I$270*0.7)+('[2]Hoja4'!B314*'[2]Hoja4'!$H$271*'[2]Hoja4'!$I$271*0.7)+('[2]Hoja4'!B314*'[2]Hoja4'!$H$272*'[2]Hoja4'!$I$272*0.7)+('[2]Hoja4'!B314*'[2]Hoja4'!$H$273*'[2]Hoja4'!$I$273*0.7)+('[2]Hoja4'!B314*'[2]Hoja4'!$H$274*'[2]Hoja4'!$I$274*0.7)+('[2]Hoja4'!B314*'[2]Hoja4'!$H$275*'[2]Hoja4'!$I$275*0.7)+('[2]Hoja4'!B314*'[2]Hoja4'!$H$276*'[2]Hoja4'!$I$276*0.7)+('[2]Hoja4'!B314*'[2]Hoja4'!$H$277*'[2]Hoja4'!$I$277*0.7)+('[2]Hoja4'!B314*'[2]Hoja4'!$H$278*'[2]Hoja4'!$I$278*0.7)+('[2]Hoja4'!B314*'[2]Hoja4'!$H$279*'[2]Hoja4'!$I$279*0.7)+('[2]Hoja4'!B314*'[2]Hoja4'!$H$280*'[2]Hoja4'!$I$280*0.7)+('[2]Hoja4'!B314*'[2]Hoja4'!$H$281*'[2]Hoja4'!$I$281*0.7)+('[2]Hoja4'!B314*'[2]Hoja4'!$H$282*'[2]Hoja4'!$I$282*0.7)+('[2]Hoja4'!B314*'[2]Hoja4'!$H$283*'[2]Hoja4'!$I$283*0.7)</f>
        <v>222967401.06431124</v>
      </c>
      <c r="O51" s="33">
        <f>('[2]Hoja4'!C314*'[2]Hoja4'!$H$269*'[2]Hoja4'!$I$269*0.5)+('[2]Hoja4'!C314*'[2]Hoja4'!$H$270*'[2]Hoja4'!$I$270*0.5)+('[2]Hoja4'!C314*'[2]Hoja4'!$H$271*'[2]Hoja4'!$I$271*0.5)+('[2]Hoja4'!C314*'[2]Hoja4'!$H$272*'[2]Hoja4'!$I$272*0.5)+('[2]Hoja4'!C314*'[2]Hoja4'!$H$273*'[2]Hoja4'!$I$273*0.5)+('[2]Hoja4'!C314*'[2]Hoja4'!$H$274*'[2]Hoja4'!$I$274*0.5)+('[2]Hoja4'!C314*'[2]Hoja4'!$H$275*'[2]Hoja4'!$I$275*0.5)+('[2]Hoja4'!C314*'[2]Hoja4'!$H$276*'[2]Hoja4'!$I$276*0.5)+('[2]Hoja4'!C314*'[2]Hoja4'!$H$277*'[2]Hoja4'!$I$277*0.5)+('[2]Hoja4'!C314*'[2]Hoja4'!$H$278*'[2]Hoja4'!$I$278*0.5)+('[2]Hoja4'!C314*'[2]Hoja4'!$H$279*'[2]Hoja4'!$I$279*0.5)+('[2]Hoja4'!C314*'[2]Hoja4'!$H$280*'[2]Hoja4'!$I$280*0.5)+('[2]Hoja4'!C314*'[2]Hoja4'!$H$281*'[2]Hoja4'!$I$281*0.5)+('[2]Hoja4'!C314*'[2]Hoja4'!$H$282*'[2]Hoja4'!$I$282*0.5)+('[2]Hoja4'!C314*'[2]Hoja4'!$H$283*'[2]Hoja4'!$I$283*0.5)</f>
        <v>477214401.5585079</v>
      </c>
      <c r="P51" s="33">
        <f>('[2]Hoja4'!K314+'[2]Hoja4'!L314+'[2]Hoja4'!M314)*0.7*'[2]Hoja4'!N314*13</f>
        <v>3963551892.0377474</v>
      </c>
      <c r="Q51" s="30">
        <f t="shared" si="10"/>
        <v>4663733694.660566</v>
      </c>
      <c r="R51" s="30">
        <f t="shared" si="11"/>
        <v>30886052284.02317</v>
      </c>
      <c r="S51" s="30">
        <f t="shared" si="12"/>
        <v>-7832671692.413269</v>
      </c>
      <c r="U51" s="34"/>
    </row>
    <row r="52" spans="2:21" ht="9">
      <c r="B52" s="22">
        <f t="shared" si="13"/>
        <v>2042</v>
      </c>
      <c r="C52" s="31">
        <f>'[2]Hoja4'!K182+'[2]Hoja4'!L182</f>
        <v>0</v>
      </c>
      <c r="D52" s="32">
        <f>'[2]Hoja4'!H182+'[2]Hoja4'!I182</f>
        <v>23062991838.04954</v>
      </c>
      <c r="E52" s="32">
        <f t="shared" si="7"/>
        <v>23062991838.04954</v>
      </c>
      <c r="F52" s="33">
        <f>('[2]Hoja4'!$H$333*'[2]Hoja4'!$J$333*'[2]Hoja4'!L380*13)+('[2]Hoja4'!$H$334*'[2]Hoja4'!$J$334*'[2]Hoja4'!L380*13)+('[2]Hoja4'!$H$335*'[2]Hoja4'!$J$335*'[2]Hoja4'!L380*13)+('[2]Hoja4'!$H$336*'[2]Hoja4'!$J$336*'[2]Hoja4'!L380*13)+('[2]Hoja4'!$H$337*'[2]Hoja4'!$J$337*'[2]Hoja4'!L380*13)</f>
        <v>0</v>
      </c>
      <c r="G52" s="33">
        <f>('[2]Hoja4'!$I$333*'[2]Hoja4'!$J$333*'[2]Hoja4'!N380*13)+('[2]Hoja4'!$I$334*'[2]Hoja4'!$J$334*'[2]Hoja4'!N380*13)+('[2]Hoja4'!$I$335*'[2]Hoja4'!$J$335*'[2]Hoja4'!N380*13)+('[2]Hoja4'!$I$336*'[2]Hoja4'!$J$336*'[2]Hoja4'!N380*13)+('[2]Hoja4'!$I$337*'[2]Hoja4'!$J$337*'[2]Hoja4'!N380*13)</f>
        <v>135643918.91855964</v>
      </c>
      <c r="H52" s="33">
        <f>('[2]Hoja4'!$H$333*'[2]Hoja4'!$J$333*'[2]Hoja4'!M380*13)+('[2]Hoja4'!$H$334*'[2]Hoja4'!$J$334*'[2]Hoja4'!M380*13)+('[2]Hoja4'!$H$335*'[2]Hoja4'!$J$335*'[2]Hoja4'!M380*13)+('[2]Hoja4'!$H$336*'[2]Hoja4'!$J$336*'[2]Hoja4'!M380*13)+('[2]Hoja4'!$H$337*'[2]Hoja4'!$J$337*'[2]Hoja4'!M380*13)</f>
        <v>26906588.50219931</v>
      </c>
      <c r="I52" s="30">
        <f t="shared" si="8"/>
        <v>162550507.42075896</v>
      </c>
      <c r="J52" s="33">
        <f>2.5*'[2]Hoja4'!A247*13*'[2]Hoja4'!M246</f>
        <v>21280422091.453823</v>
      </c>
      <c r="K52" s="8">
        <f>'[2]Hoja4'!O246</f>
        <v>5129429715.452079</v>
      </c>
      <c r="L52" s="33">
        <f>'[2]Hoja4'!P246</f>
        <v>168341502.62942126</v>
      </c>
      <c r="M52" s="30">
        <f t="shared" si="9"/>
        <v>26578193309.535324</v>
      </c>
      <c r="N52" s="33">
        <f>('[2]Hoja4'!B315*'[2]Hoja4'!$H$269*'[2]Hoja4'!$I$269*0.7)+('[2]Hoja4'!B315*'[2]Hoja4'!$H$270*'[2]Hoja4'!$I$270*0.7)+('[2]Hoja4'!B315*'[2]Hoja4'!$H$271*'[2]Hoja4'!$I$271*0.7)+('[2]Hoja4'!B315*'[2]Hoja4'!$H$272*'[2]Hoja4'!$I$272*0.7)+('[2]Hoja4'!B315*'[2]Hoja4'!$H$273*'[2]Hoja4'!$I$273*0.7)+('[2]Hoja4'!B315*'[2]Hoja4'!$H$274*'[2]Hoja4'!$I$274*0.7)+('[2]Hoja4'!B315*'[2]Hoja4'!$H$275*'[2]Hoja4'!$I$275*0.7)+('[2]Hoja4'!B315*'[2]Hoja4'!$H$276*'[2]Hoja4'!$I$276*0.7)+('[2]Hoja4'!B315*'[2]Hoja4'!$H$277*'[2]Hoja4'!$I$277*0.7)+('[2]Hoja4'!B315*'[2]Hoja4'!$H$278*'[2]Hoja4'!$I$278*0.7)+('[2]Hoja4'!B315*'[2]Hoja4'!$H$279*'[2]Hoja4'!$I$279*0.7)+('[2]Hoja4'!B315*'[2]Hoja4'!$H$280*'[2]Hoja4'!$I$280*0.7)+('[2]Hoja4'!B315*'[2]Hoja4'!$H$281*'[2]Hoja4'!$I$281*0.7)+('[2]Hoja4'!B315*'[2]Hoja4'!$H$282*'[2]Hoja4'!$I$282*0.7)+('[2]Hoja4'!B315*'[2]Hoja4'!$H$283*'[2]Hoja4'!$I$283*0.7)</f>
        <v>227872482.76936686</v>
      </c>
      <c r="O52" s="33">
        <f>('[2]Hoja4'!C315*'[2]Hoja4'!$H$269*'[2]Hoja4'!$I$269*0.5)+('[2]Hoja4'!C315*'[2]Hoja4'!$H$270*'[2]Hoja4'!$I$270*0.5)+('[2]Hoja4'!C315*'[2]Hoja4'!$H$271*'[2]Hoja4'!$I$271*0.5)+('[2]Hoja4'!C315*'[2]Hoja4'!$H$272*'[2]Hoja4'!$I$272*0.5)+('[2]Hoja4'!C315*'[2]Hoja4'!$H$273*'[2]Hoja4'!$I$273*0.5)+('[2]Hoja4'!C315*'[2]Hoja4'!$H$274*'[2]Hoja4'!$I$274*0.5)+('[2]Hoja4'!C315*'[2]Hoja4'!$H$275*'[2]Hoja4'!$I$275*0.5)+('[2]Hoja4'!C315*'[2]Hoja4'!$H$276*'[2]Hoja4'!$I$276*0.5)+('[2]Hoja4'!C315*'[2]Hoja4'!$H$277*'[2]Hoja4'!$I$277*0.5)+('[2]Hoja4'!C315*'[2]Hoja4'!$H$278*'[2]Hoja4'!$I$278*0.5)+('[2]Hoja4'!C315*'[2]Hoja4'!$H$279*'[2]Hoja4'!$I$279*0.5)+('[2]Hoja4'!C315*'[2]Hoja4'!$H$280*'[2]Hoja4'!$I$280*0.5)+('[2]Hoja4'!C315*'[2]Hoja4'!$H$281*'[2]Hoja4'!$I$281*0.5)+('[2]Hoja4'!C315*'[2]Hoja4'!$H$282*'[2]Hoja4'!$I$282*0.5)+('[2]Hoja4'!C315*'[2]Hoja4'!$H$283*'[2]Hoja4'!$I$283*0.5)</f>
        <v>482587087.5692105</v>
      </c>
      <c r="P52" s="33">
        <f>('[2]Hoja4'!K315+'[2]Hoja4'!L315+'[2]Hoja4'!M315)*0.7*'[2]Hoja4'!N315*13</f>
        <v>3918842094.471156</v>
      </c>
      <c r="Q52" s="30">
        <f t="shared" si="10"/>
        <v>4629301664.809733</v>
      </c>
      <c r="R52" s="30">
        <f t="shared" si="11"/>
        <v>31370045481.765816</v>
      </c>
      <c r="S52" s="30">
        <f t="shared" si="12"/>
        <v>-8307053643.716274</v>
      </c>
      <c r="U52" s="34"/>
    </row>
    <row r="53" spans="2:21" ht="9">
      <c r="B53" s="22">
        <f t="shared" si="13"/>
        <v>2043</v>
      </c>
      <c r="C53" s="31">
        <f>'[2]Hoja4'!K183+'[2]Hoja4'!L183</f>
        <v>0</v>
      </c>
      <c r="D53" s="32">
        <f>'[2]Hoja4'!H183+'[2]Hoja4'!I183</f>
        <v>23062878100.22834</v>
      </c>
      <c r="E53" s="32">
        <f t="shared" si="7"/>
        <v>23062878100.22834</v>
      </c>
      <c r="F53" s="33">
        <f>('[2]Hoja4'!$H$333*'[2]Hoja4'!$J$333*'[2]Hoja4'!L381*13)+('[2]Hoja4'!$H$334*'[2]Hoja4'!$J$334*'[2]Hoja4'!L381*13)+('[2]Hoja4'!$H$335*'[2]Hoja4'!$J$335*'[2]Hoja4'!L381*13)+('[2]Hoja4'!$H$336*'[2]Hoja4'!$J$336*'[2]Hoja4'!L381*13)+('[2]Hoja4'!$H$337*'[2]Hoja4'!$J$337*'[2]Hoja4'!L381*13)</f>
        <v>0</v>
      </c>
      <c r="G53" s="33">
        <f>('[2]Hoja4'!$I$333*'[2]Hoja4'!$J$333*'[2]Hoja4'!N381*13)+('[2]Hoja4'!$I$334*'[2]Hoja4'!$J$334*'[2]Hoja4'!N381*13)+('[2]Hoja4'!$I$335*'[2]Hoja4'!$J$335*'[2]Hoja4'!N381*13)+('[2]Hoja4'!$I$336*'[2]Hoja4'!$J$336*'[2]Hoja4'!N381*13)+('[2]Hoja4'!$I$337*'[2]Hoja4'!$J$337*'[2]Hoja4'!N381*13)</f>
        <v>122911350.15543927</v>
      </c>
      <c r="H53" s="33">
        <f>('[2]Hoja4'!$H$333*'[2]Hoja4'!$J$333*'[2]Hoja4'!M381*13)+('[2]Hoja4'!$H$334*'[2]Hoja4'!$J$334*'[2]Hoja4'!M381*13)+('[2]Hoja4'!$H$335*'[2]Hoja4'!$J$335*'[2]Hoja4'!M381*13)+('[2]Hoja4'!$H$336*'[2]Hoja4'!$J$336*'[2]Hoja4'!M381*13)+('[2]Hoja4'!$H$337*'[2]Hoja4'!$J$337*'[2]Hoja4'!M381*13)</f>
        <v>22987735.59040375</v>
      </c>
      <c r="I53" s="30">
        <f t="shared" si="8"/>
        <v>145899085.74584302</v>
      </c>
      <c r="J53" s="33">
        <f>2.5*'[2]Hoja4'!A248*13*'[2]Hoja4'!M247</f>
        <v>22498483422.189682</v>
      </c>
      <c r="K53" s="8">
        <f>'[2]Hoja4'!O247</f>
        <v>4459359772.399371</v>
      </c>
      <c r="L53" s="33">
        <f>'[2]Hoja4'!P247</f>
        <v>140391162.60246924</v>
      </c>
      <c r="M53" s="30">
        <f t="shared" si="9"/>
        <v>27098234357.191525</v>
      </c>
      <c r="N53" s="33">
        <f>('[2]Hoja4'!B316*'[2]Hoja4'!$H$269*'[2]Hoja4'!$I$269*0.7)+('[2]Hoja4'!B316*'[2]Hoja4'!$H$270*'[2]Hoja4'!$I$270*0.7)+('[2]Hoja4'!B316*'[2]Hoja4'!$H$271*'[2]Hoja4'!$I$271*0.7)+('[2]Hoja4'!B316*'[2]Hoja4'!$H$272*'[2]Hoja4'!$I$272*0.7)+('[2]Hoja4'!B316*'[2]Hoja4'!$H$273*'[2]Hoja4'!$I$273*0.7)+('[2]Hoja4'!B316*'[2]Hoja4'!$H$274*'[2]Hoja4'!$I$274*0.7)+('[2]Hoja4'!B316*'[2]Hoja4'!$H$275*'[2]Hoja4'!$I$275*0.7)+('[2]Hoja4'!B316*'[2]Hoja4'!$H$276*'[2]Hoja4'!$I$276*0.7)+('[2]Hoja4'!B316*'[2]Hoja4'!$H$277*'[2]Hoja4'!$I$277*0.7)+('[2]Hoja4'!B316*'[2]Hoja4'!$H$278*'[2]Hoja4'!$I$278*0.7)+('[2]Hoja4'!B316*'[2]Hoja4'!$H$279*'[2]Hoja4'!$I$279*0.7)+('[2]Hoja4'!B316*'[2]Hoja4'!$H$280*'[2]Hoja4'!$I$280*0.7)+('[2]Hoja4'!B316*'[2]Hoja4'!$H$281*'[2]Hoja4'!$I$281*0.7)+('[2]Hoja4'!B316*'[2]Hoja4'!$H$282*'[2]Hoja4'!$I$282*0.7)+('[2]Hoja4'!B316*'[2]Hoja4'!$H$283*'[2]Hoja4'!$I$283*0.7)</f>
        <v>233506508.67467284</v>
      </c>
      <c r="O53" s="33">
        <f>('[2]Hoja4'!C316*'[2]Hoja4'!$H$269*'[2]Hoja4'!$I$269*0.5)+('[2]Hoja4'!C316*'[2]Hoja4'!$H$270*'[2]Hoja4'!$I$270*0.5)+('[2]Hoja4'!C316*'[2]Hoja4'!$H$271*'[2]Hoja4'!$I$271*0.5)+('[2]Hoja4'!C316*'[2]Hoja4'!$H$272*'[2]Hoja4'!$I$272*0.5)+('[2]Hoja4'!C316*'[2]Hoja4'!$H$273*'[2]Hoja4'!$I$273*0.5)+('[2]Hoja4'!C316*'[2]Hoja4'!$H$274*'[2]Hoja4'!$I$274*0.5)+('[2]Hoja4'!C316*'[2]Hoja4'!$H$275*'[2]Hoja4'!$I$275*0.5)+('[2]Hoja4'!C316*'[2]Hoja4'!$H$276*'[2]Hoja4'!$I$276*0.5)+('[2]Hoja4'!C316*'[2]Hoja4'!$H$277*'[2]Hoja4'!$I$277*0.5)+('[2]Hoja4'!C316*'[2]Hoja4'!$H$278*'[2]Hoja4'!$I$278*0.5)+('[2]Hoja4'!C316*'[2]Hoja4'!$H$279*'[2]Hoja4'!$I$279*0.5)+('[2]Hoja4'!C316*'[2]Hoja4'!$H$280*'[2]Hoja4'!$I$280*0.5)+('[2]Hoja4'!C316*'[2]Hoja4'!$H$281*'[2]Hoja4'!$I$281*0.5)+('[2]Hoja4'!C316*'[2]Hoja4'!$H$282*'[2]Hoja4'!$I$282*0.5)+('[2]Hoja4'!C316*'[2]Hoja4'!$H$283*'[2]Hoja4'!$I$283*0.5)</f>
        <v>486709080.7334113</v>
      </c>
      <c r="P53" s="33">
        <f>('[2]Hoja4'!K316+'[2]Hoja4'!L316+'[2]Hoja4'!M316)*0.7*'[2]Hoja4'!N316*13</f>
        <v>3871079537.36739</v>
      </c>
      <c r="Q53" s="30">
        <f t="shared" si="10"/>
        <v>4591295126.775475</v>
      </c>
      <c r="R53" s="30">
        <f t="shared" si="11"/>
        <v>31835428569.71284</v>
      </c>
      <c r="S53" s="30">
        <f t="shared" si="12"/>
        <v>-8772550469.4845</v>
      </c>
      <c r="U53" s="34"/>
    </row>
    <row r="54" spans="2:21" ht="9">
      <c r="B54" s="22">
        <f t="shared" si="13"/>
        <v>2044</v>
      </c>
      <c r="C54" s="31">
        <f>'[2]Hoja4'!K184+'[2]Hoja4'!L184</f>
        <v>0</v>
      </c>
      <c r="D54" s="32">
        <f>'[2]Hoja4'!H184+'[2]Hoja4'!I184</f>
        <v>23062438436.41265</v>
      </c>
      <c r="E54" s="32">
        <f t="shared" si="7"/>
        <v>23062438436.41265</v>
      </c>
      <c r="F54" s="33">
        <f>('[2]Hoja4'!$H$333*'[2]Hoja4'!$J$333*'[2]Hoja4'!L382*13)+('[2]Hoja4'!$H$334*'[2]Hoja4'!$J$334*'[2]Hoja4'!L382*13)+('[2]Hoja4'!$H$335*'[2]Hoja4'!$J$335*'[2]Hoja4'!L382*13)+('[2]Hoja4'!$H$336*'[2]Hoja4'!$J$336*'[2]Hoja4'!L382*13)+('[2]Hoja4'!$H$337*'[2]Hoja4'!$J$337*'[2]Hoja4'!L382*13)</f>
        <v>0</v>
      </c>
      <c r="G54" s="33">
        <f>('[2]Hoja4'!$I$333*'[2]Hoja4'!$J$333*'[2]Hoja4'!N382*13)+('[2]Hoja4'!$I$334*'[2]Hoja4'!$J$334*'[2]Hoja4'!N382*13)+('[2]Hoja4'!$I$335*'[2]Hoja4'!$J$335*'[2]Hoja4'!N382*13)+('[2]Hoja4'!$I$336*'[2]Hoja4'!$J$336*'[2]Hoja4'!N382*13)+('[2]Hoja4'!$I$337*'[2]Hoja4'!$J$337*'[2]Hoja4'!N382*13)</f>
        <v>113361029.06012243</v>
      </c>
      <c r="H54" s="33">
        <f>('[2]Hoja4'!$H$333*'[2]Hoja4'!$J$333*'[2]Hoja4'!M382*13)+('[2]Hoja4'!$H$334*'[2]Hoja4'!$J$334*'[2]Hoja4'!M382*13)+('[2]Hoja4'!$H$335*'[2]Hoja4'!$J$335*'[2]Hoja4'!M382*13)+('[2]Hoja4'!$H$336*'[2]Hoja4'!$J$336*'[2]Hoja4'!M382*13)+('[2]Hoja4'!$H$337*'[2]Hoja4'!$J$337*'[2]Hoja4'!M382*13)</f>
        <v>19100511.814311214</v>
      </c>
      <c r="I54" s="30">
        <f t="shared" si="8"/>
        <v>132461540.87443364</v>
      </c>
      <c r="J54" s="33">
        <f>2.5*'[2]Hoja4'!A249*13*'[2]Hoja4'!M248</f>
        <v>23747458848.69152</v>
      </c>
      <c r="K54" s="8">
        <f>'[2]Hoja4'!O248</f>
        <v>3717254983.9394526</v>
      </c>
      <c r="L54" s="33">
        <f>'[2]Hoja4'!P248</f>
        <v>112396733.80803272</v>
      </c>
      <c r="M54" s="30">
        <f t="shared" si="9"/>
        <v>27577110566.439007</v>
      </c>
      <c r="N54" s="33">
        <f>('[2]Hoja4'!B317*'[2]Hoja4'!$H$269*'[2]Hoja4'!$I$269*0.7)+('[2]Hoja4'!B317*'[2]Hoja4'!$H$270*'[2]Hoja4'!$I$270*0.7)+('[2]Hoja4'!B317*'[2]Hoja4'!$H$271*'[2]Hoja4'!$I$271*0.7)+('[2]Hoja4'!B317*'[2]Hoja4'!$H$272*'[2]Hoja4'!$I$272*0.7)+('[2]Hoja4'!B317*'[2]Hoja4'!$H$273*'[2]Hoja4'!$I$273*0.7)+('[2]Hoja4'!B317*'[2]Hoja4'!$H$274*'[2]Hoja4'!$I$274*0.7)+('[2]Hoja4'!B317*'[2]Hoja4'!$H$275*'[2]Hoja4'!$I$275*0.7)+('[2]Hoja4'!B317*'[2]Hoja4'!$H$276*'[2]Hoja4'!$I$276*0.7)+('[2]Hoja4'!B317*'[2]Hoja4'!$H$277*'[2]Hoja4'!$I$277*0.7)+('[2]Hoja4'!B317*'[2]Hoja4'!$H$278*'[2]Hoja4'!$I$278*0.7)+('[2]Hoja4'!B317*'[2]Hoja4'!$H$279*'[2]Hoja4'!$I$279*0.7)+('[2]Hoja4'!B317*'[2]Hoja4'!$H$280*'[2]Hoja4'!$I$280*0.7)+('[2]Hoja4'!B317*'[2]Hoja4'!$H$281*'[2]Hoja4'!$I$281*0.7)+('[2]Hoja4'!B317*'[2]Hoja4'!$H$282*'[2]Hoja4'!$I$282*0.7)+('[2]Hoja4'!B317*'[2]Hoja4'!$H$283*'[2]Hoja4'!$I$283*0.7)</f>
        <v>238387062.6494847</v>
      </c>
      <c r="O54" s="33">
        <f>('[2]Hoja4'!C317*'[2]Hoja4'!$H$269*'[2]Hoja4'!$I$269*0.5)+('[2]Hoja4'!C317*'[2]Hoja4'!$H$270*'[2]Hoja4'!$I$270*0.5)+('[2]Hoja4'!C317*'[2]Hoja4'!$H$271*'[2]Hoja4'!$I$271*0.5)+('[2]Hoja4'!C317*'[2]Hoja4'!$H$272*'[2]Hoja4'!$I$272*0.5)+('[2]Hoja4'!C317*'[2]Hoja4'!$H$273*'[2]Hoja4'!$I$273*0.5)+('[2]Hoja4'!C317*'[2]Hoja4'!$H$274*'[2]Hoja4'!$I$274*0.5)+('[2]Hoja4'!C317*'[2]Hoja4'!$H$275*'[2]Hoja4'!$I$275*0.5)+('[2]Hoja4'!C317*'[2]Hoja4'!$H$276*'[2]Hoja4'!$I$276*0.5)+('[2]Hoja4'!C317*'[2]Hoja4'!$H$277*'[2]Hoja4'!$I$277*0.5)+('[2]Hoja4'!C317*'[2]Hoja4'!$H$278*'[2]Hoja4'!$I$278*0.5)+('[2]Hoja4'!C317*'[2]Hoja4'!$H$279*'[2]Hoja4'!$I$279*0.5)+('[2]Hoja4'!C317*'[2]Hoja4'!$H$280*'[2]Hoja4'!$I$280*0.5)+('[2]Hoja4'!C317*'[2]Hoja4'!$H$281*'[2]Hoja4'!$I$281*0.5)+('[2]Hoja4'!C317*'[2]Hoja4'!$H$282*'[2]Hoja4'!$I$282*0.5)+('[2]Hoja4'!C317*'[2]Hoja4'!$H$283*'[2]Hoja4'!$I$283*0.5)</f>
        <v>492099007.8978649</v>
      </c>
      <c r="P54" s="33">
        <f>('[2]Hoja4'!K317+'[2]Hoja4'!L317+'[2]Hoja4'!M317)*0.7*'[2]Hoja4'!N317*13</f>
        <v>3816268988.4431195</v>
      </c>
      <c r="Q54" s="30">
        <f t="shared" si="10"/>
        <v>4546755058.990469</v>
      </c>
      <c r="R54" s="30">
        <f t="shared" si="11"/>
        <v>32256327166.30391</v>
      </c>
      <c r="S54" s="30">
        <f t="shared" si="12"/>
        <v>-9193888729.891258</v>
      </c>
      <c r="U54" s="34"/>
    </row>
    <row r="55" spans="2:21" ht="9">
      <c r="B55" s="22">
        <f t="shared" si="13"/>
        <v>2045</v>
      </c>
      <c r="C55" s="31">
        <f>'[2]Hoja4'!K185+'[2]Hoja4'!L185</f>
        <v>0</v>
      </c>
      <c r="D55" s="32">
        <f>'[2]Hoja4'!H185+'[2]Hoja4'!I185</f>
        <v>23071043202.68239</v>
      </c>
      <c r="E55" s="32">
        <f t="shared" si="7"/>
        <v>23071043202.68239</v>
      </c>
      <c r="F55" s="33">
        <f>('[2]Hoja4'!$H$333*'[2]Hoja4'!$J$333*'[2]Hoja4'!L383*13)+('[2]Hoja4'!$H$334*'[2]Hoja4'!$J$334*'[2]Hoja4'!L383*13)+('[2]Hoja4'!$H$335*'[2]Hoja4'!$J$335*'[2]Hoja4'!L383*13)+('[2]Hoja4'!$H$336*'[2]Hoja4'!$J$336*'[2]Hoja4'!L383*13)+('[2]Hoja4'!$H$337*'[2]Hoja4'!$J$337*'[2]Hoja4'!L383*13)</f>
        <v>0</v>
      </c>
      <c r="G55" s="33">
        <f>('[2]Hoja4'!$I$333*'[2]Hoja4'!$J$333*'[2]Hoja4'!N383*13)+('[2]Hoja4'!$I$334*'[2]Hoja4'!$J$334*'[2]Hoja4'!N383*13)+('[2]Hoja4'!$I$335*'[2]Hoja4'!$J$335*'[2]Hoja4'!N383*13)+('[2]Hoja4'!$I$336*'[2]Hoja4'!$J$336*'[2]Hoja4'!N383*13)+('[2]Hoja4'!$I$337*'[2]Hoja4'!$J$337*'[2]Hoja4'!N383*13)</f>
        <v>103916240.8733095</v>
      </c>
      <c r="H55" s="33">
        <f>('[2]Hoja4'!$H$333*'[2]Hoja4'!$J$333*'[2]Hoja4'!M383*13)+('[2]Hoja4'!$H$334*'[2]Hoja4'!$J$334*'[2]Hoja4'!M383*13)+('[2]Hoja4'!$H$335*'[2]Hoja4'!$J$335*'[2]Hoja4'!M383*13)+('[2]Hoja4'!$H$336*'[2]Hoja4'!$J$336*'[2]Hoja4'!M383*13)+('[2]Hoja4'!$H$337*'[2]Hoja4'!$J$337*'[2]Hoja4'!M383*13)</f>
        <v>15243245.596806068</v>
      </c>
      <c r="I55" s="30">
        <f t="shared" si="8"/>
        <v>119159486.47011556</v>
      </c>
      <c r="J55" s="33">
        <f>2.5*'[2]Hoja4'!A250*13*'[2]Hoja4'!M249</f>
        <v>25040034894.893852</v>
      </c>
      <c r="K55" s="8">
        <f>'[2]Hoja4'!O249</f>
        <v>2900388516.981789</v>
      </c>
      <c r="L55" s="33">
        <f>'[2]Hoja4'!P249</f>
        <v>42196791.91500703</v>
      </c>
      <c r="M55" s="30">
        <f t="shared" si="9"/>
        <v>27982620203.79065</v>
      </c>
      <c r="N55" s="33">
        <f>('[2]Hoja4'!B318*'[2]Hoja4'!$H$269*'[2]Hoja4'!$I$269*0.7)+('[2]Hoja4'!B318*'[2]Hoja4'!$H$270*'[2]Hoja4'!$I$270*0.7)+('[2]Hoja4'!B318*'[2]Hoja4'!$H$271*'[2]Hoja4'!$I$271*0.7)+('[2]Hoja4'!B318*'[2]Hoja4'!$H$272*'[2]Hoja4'!$I$272*0.7)+('[2]Hoja4'!B318*'[2]Hoja4'!$H$273*'[2]Hoja4'!$I$273*0.7)+('[2]Hoja4'!B318*'[2]Hoja4'!$H$274*'[2]Hoja4'!$I$274*0.7)+('[2]Hoja4'!B318*'[2]Hoja4'!$H$275*'[2]Hoja4'!$I$275*0.7)+('[2]Hoja4'!B318*'[2]Hoja4'!$H$276*'[2]Hoja4'!$I$276*0.7)+('[2]Hoja4'!B318*'[2]Hoja4'!$H$277*'[2]Hoja4'!$I$277*0.7)+('[2]Hoja4'!B318*'[2]Hoja4'!$H$278*'[2]Hoja4'!$I$278*0.7)+('[2]Hoja4'!B318*'[2]Hoja4'!$H$279*'[2]Hoja4'!$I$279*0.7)+('[2]Hoja4'!B318*'[2]Hoja4'!$H$280*'[2]Hoja4'!$I$280*0.7)+('[2]Hoja4'!B318*'[2]Hoja4'!$H$281*'[2]Hoja4'!$I$281*0.7)+('[2]Hoja4'!B318*'[2]Hoja4'!$H$282*'[2]Hoja4'!$I$282*0.7)+('[2]Hoja4'!B318*'[2]Hoja4'!$H$283*'[2]Hoja4'!$I$283*0.7)</f>
        <v>243356112.12212932</v>
      </c>
      <c r="O55" s="33">
        <f>('[2]Hoja4'!C318*'[2]Hoja4'!$H$269*'[2]Hoja4'!$I$269*0.5)+('[2]Hoja4'!C318*'[2]Hoja4'!$H$270*'[2]Hoja4'!$I$270*0.5)+('[2]Hoja4'!C318*'[2]Hoja4'!$H$271*'[2]Hoja4'!$I$271*0.5)+('[2]Hoja4'!C318*'[2]Hoja4'!$H$272*'[2]Hoja4'!$I$272*0.5)+('[2]Hoja4'!C318*'[2]Hoja4'!$H$273*'[2]Hoja4'!$I$273*0.5)+('[2]Hoja4'!C318*'[2]Hoja4'!$H$274*'[2]Hoja4'!$I$274*0.5)+('[2]Hoja4'!C318*'[2]Hoja4'!$H$275*'[2]Hoja4'!$I$275*0.5)+('[2]Hoja4'!C318*'[2]Hoja4'!$H$276*'[2]Hoja4'!$I$276*0.5)+('[2]Hoja4'!C318*'[2]Hoja4'!$H$277*'[2]Hoja4'!$I$277*0.5)+('[2]Hoja4'!C318*'[2]Hoja4'!$H$278*'[2]Hoja4'!$I$278*0.5)+('[2]Hoja4'!C318*'[2]Hoja4'!$H$279*'[2]Hoja4'!$I$279*0.5)+('[2]Hoja4'!C318*'[2]Hoja4'!$H$280*'[2]Hoja4'!$I$280*0.5)+('[2]Hoja4'!C318*'[2]Hoja4'!$H$281*'[2]Hoja4'!$I$281*0.5)+('[2]Hoja4'!C318*'[2]Hoja4'!$H$282*'[2]Hoja4'!$I$282*0.5)+('[2]Hoja4'!C318*'[2]Hoja4'!$H$283*'[2]Hoja4'!$I$283*0.5)</f>
        <v>496564239.95139</v>
      </c>
      <c r="P55" s="33">
        <f>('[2]Hoja4'!K318+'[2]Hoja4'!L318+'[2]Hoja4'!M318)*0.7*'[2]Hoja4'!N318*13</f>
        <v>3766837357.552409</v>
      </c>
      <c r="Q55" s="30">
        <f t="shared" si="10"/>
        <v>4506757709.625929</v>
      </c>
      <c r="R55" s="30">
        <f t="shared" si="11"/>
        <v>32608537399.886696</v>
      </c>
      <c r="S55" s="30">
        <f t="shared" si="12"/>
        <v>-9537494197.204308</v>
      </c>
      <c r="U55" s="34"/>
    </row>
    <row r="56" spans="2:21" ht="9">
      <c r="B56" s="22">
        <f t="shared" si="13"/>
        <v>2046</v>
      </c>
      <c r="C56" s="31">
        <f>'[2]Hoja4'!K186+'[2]Hoja4'!L186</f>
        <v>0</v>
      </c>
      <c r="D56" s="32">
        <f>'[2]Hoja4'!H186+'[2]Hoja4'!I186</f>
        <v>23465204980.976887</v>
      </c>
      <c r="E56" s="32">
        <f t="shared" si="7"/>
        <v>23465204980.976887</v>
      </c>
      <c r="F56" s="33">
        <f>('[2]Hoja4'!$H$333*'[2]Hoja4'!$J$333*'[2]Hoja4'!L384*13)+('[2]Hoja4'!$H$334*'[2]Hoja4'!$J$334*'[2]Hoja4'!L384*13)+('[2]Hoja4'!$H$335*'[2]Hoja4'!$J$335*'[2]Hoja4'!L384*13)+('[2]Hoja4'!$H$336*'[2]Hoja4'!$J$336*'[2]Hoja4'!L384*13)+('[2]Hoja4'!$H$337*'[2]Hoja4'!$J$337*'[2]Hoja4'!L384*13)</f>
        <v>0</v>
      </c>
      <c r="G56" s="33">
        <f>('[2]Hoja4'!$I$333*'[2]Hoja4'!$J$333*'[2]Hoja4'!N384*13)+('[2]Hoja4'!$I$334*'[2]Hoja4'!$J$334*'[2]Hoja4'!N384*13)+('[2]Hoja4'!$I$335*'[2]Hoja4'!$J$335*'[2]Hoja4'!N384*13)+('[2]Hoja4'!$I$336*'[2]Hoja4'!$J$336*'[2]Hoja4'!N384*13)+('[2]Hoja4'!$I$337*'[2]Hoja4'!$J$337*'[2]Hoja4'!N384*13)</f>
        <v>96088995.52968211</v>
      </c>
      <c r="H56" s="33">
        <f>('[2]Hoja4'!$H$333*'[2]Hoja4'!$J$333*'[2]Hoja4'!M384*13)+('[2]Hoja4'!$H$334*'[2]Hoja4'!$J$334*'[2]Hoja4'!M384*13)+('[2]Hoja4'!$H$335*'[2]Hoja4'!$J$335*'[2]Hoja4'!M384*13)+('[2]Hoja4'!$H$336*'[2]Hoja4'!$J$336*'[2]Hoja4'!M384*13)+('[2]Hoja4'!$H$337*'[2]Hoja4'!$J$337*'[2]Hoja4'!M384*13)</f>
        <v>15459124.534181014</v>
      </c>
      <c r="I56" s="30">
        <f t="shared" si="8"/>
        <v>111548120.06386313</v>
      </c>
      <c r="J56" s="33">
        <f>2.5*'[2]Hoja4'!A251*13*'[2]Hoja4'!M250</f>
        <v>26783101545.441868</v>
      </c>
      <c r="K56" s="8">
        <f>'[2]Hoja4'!O250</f>
        <v>2041587356.0516486</v>
      </c>
      <c r="L56" s="33">
        <f>'[2]Hoja4'!P250</f>
        <v>28633736.03175931</v>
      </c>
      <c r="M56" s="30">
        <f t="shared" si="9"/>
        <v>28853322637.525276</v>
      </c>
      <c r="N56" s="33">
        <f>('[2]Hoja4'!B319*'[2]Hoja4'!$H$269*'[2]Hoja4'!$I$269*0.7)+('[2]Hoja4'!B319*'[2]Hoja4'!$H$270*'[2]Hoja4'!$I$270*0.7)+('[2]Hoja4'!B319*'[2]Hoja4'!$H$271*'[2]Hoja4'!$I$271*0.7)+('[2]Hoja4'!B319*'[2]Hoja4'!$H$272*'[2]Hoja4'!$I$272*0.7)+('[2]Hoja4'!B319*'[2]Hoja4'!$H$273*'[2]Hoja4'!$I$273*0.7)+('[2]Hoja4'!B319*'[2]Hoja4'!$H$274*'[2]Hoja4'!$I$274*0.7)+('[2]Hoja4'!B319*'[2]Hoja4'!$H$275*'[2]Hoja4'!$I$275*0.7)+('[2]Hoja4'!B319*'[2]Hoja4'!$H$276*'[2]Hoja4'!$I$276*0.7)+('[2]Hoja4'!B319*'[2]Hoja4'!$H$277*'[2]Hoja4'!$I$277*0.7)+('[2]Hoja4'!B319*'[2]Hoja4'!$H$278*'[2]Hoja4'!$I$278*0.7)+('[2]Hoja4'!B319*'[2]Hoja4'!$H$279*'[2]Hoja4'!$I$279*0.7)+('[2]Hoja4'!B319*'[2]Hoja4'!$H$280*'[2]Hoja4'!$I$280*0.7)+('[2]Hoja4'!B319*'[2]Hoja4'!$H$281*'[2]Hoja4'!$I$281*0.7)+('[2]Hoja4'!B319*'[2]Hoja4'!$H$282*'[2]Hoja4'!$I$282*0.7)+('[2]Hoja4'!B319*'[2]Hoja4'!$H$283*'[2]Hoja4'!$I$283*0.7)</f>
        <v>252430007.2741776</v>
      </c>
      <c r="O56" s="33">
        <f>('[2]Hoja4'!C319*'[2]Hoja4'!$H$269*'[2]Hoja4'!$I$269*0.5)+('[2]Hoja4'!C319*'[2]Hoja4'!$H$270*'[2]Hoja4'!$I$270*0.5)+('[2]Hoja4'!C319*'[2]Hoja4'!$H$271*'[2]Hoja4'!$I$271*0.5)+('[2]Hoja4'!C319*'[2]Hoja4'!$H$272*'[2]Hoja4'!$I$272*0.5)+('[2]Hoja4'!C319*'[2]Hoja4'!$H$273*'[2]Hoja4'!$I$273*0.5)+('[2]Hoja4'!C319*'[2]Hoja4'!$H$274*'[2]Hoja4'!$I$274*0.5)+('[2]Hoja4'!C319*'[2]Hoja4'!$H$275*'[2]Hoja4'!$I$275*0.5)+('[2]Hoja4'!C319*'[2]Hoja4'!$H$276*'[2]Hoja4'!$I$276*0.5)+('[2]Hoja4'!C319*'[2]Hoja4'!$H$277*'[2]Hoja4'!$I$277*0.5)+('[2]Hoja4'!C319*'[2]Hoja4'!$H$278*'[2]Hoja4'!$I$278*0.5)+('[2]Hoja4'!C319*'[2]Hoja4'!$H$279*'[2]Hoja4'!$I$279*0.5)+('[2]Hoja4'!C319*'[2]Hoja4'!$H$280*'[2]Hoja4'!$I$280*0.5)+('[2]Hoja4'!C319*'[2]Hoja4'!$H$281*'[2]Hoja4'!$I$281*0.5)+('[2]Hoja4'!C319*'[2]Hoja4'!$H$282*'[2]Hoja4'!$I$282*0.5)+('[2]Hoja4'!C319*'[2]Hoja4'!$H$283*'[2]Hoja4'!$I$283*0.5)</f>
        <v>508190528.7480601</v>
      </c>
      <c r="P56" s="33">
        <f>('[2]Hoja4'!K319+'[2]Hoja4'!L319+'[2]Hoja4'!M319)*0.7*'[2]Hoja4'!N319*13</f>
        <v>3769779916.6614585</v>
      </c>
      <c r="Q56" s="30">
        <f t="shared" si="10"/>
        <v>4530400452.683697</v>
      </c>
      <c r="R56" s="30">
        <f t="shared" si="11"/>
        <v>33495271210.272835</v>
      </c>
      <c r="S56" s="30">
        <f t="shared" si="12"/>
        <v>-10030066229.295948</v>
      </c>
      <c r="U56" s="34"/>
    </row>
    <row r="57" spans="2:21" ht="9">
      <c r="B57" s="22">
        <f t="shared" si="13"/>
        <v>2047</v>
      </c>
      <c r="C57" s="31">
        <f>'[2]Hoja4'!K187+'[2]Hoja4'!L187</f>
        <v>0</v>
      </c>
      <c r="D57" s="32">
        <f>'[2]Hoja4'!H187+'[2]Hoja4'!I187</f>
        <v>24237800311.114525</v>
      </c>
      <c r="E57" s="32">
        <f t="shared" si="7"/>
        <v>24237800311.114525</v>
      </c>
      <c r="F57" s="33">
        <f>('[2]Hoja4'!$H$333*'[2]Hoja4'!$J$333*'[2]Hoja4'!L385*13)+('[2]Hoja4'!$H$334*'[2]Hoja4'!$J$334*'[2]Hoja4'!L385*13)+('[2]Hoja4'!$H$335*'[2]Hoja4'!$J$335*'[2]Hoja4'!L385*13)+('[2]Hoja4'!$H$336*'[2]Hoja4'!$J$336*'[2]Hoja4'!L385*13)+('[2]Hoja4'!$H$337*'[2]Hoja4'!$J$337*'[2]Hoja4'!L385*13)</f>
        <v>0</v>
      </c>
      <c r="G57" s="33">
        <f>('[2]Hoja4'!$I$333*'[2]Hoja4'!$J$333*'[2]Hoja4'!N385*13)+('[2]Hoja4'!$I$334*'[2]Hoja4'!$J$334*'[2]Hoja4'!N385*13)+('[2]Hoja4'!$I$335*'[2]Hoja4'!$J$335*'[2]Hoja4'!N385*13)+('[2]Hoja4'!$I$336*'[2]Hoja4'!$J$336*'[2]Hoja4'!N385*13)+('[2]Hoja4'!$I$337*'[2]Hoja4'!$J$337*'[2]Hoja4'!N385*13)</f>
        <v>92591454.49611399</v>
      </c>
      <c r="H57" s="33">
        <f>('[2]Hoja4'!$H$333*'[2]Hoja4'!$J$333*'[2]Hoja4'!M385*13)+('[2]Hoja4'!$H$334*'[2]Hoja4'!$J$334*'[2]Hoja4'!M385*13)+('[2]Hoja4'!$H$335*'[2]Hoja4'!$J$335*'[2]Hoja4'!M385*13)+('[2]Hoja4'!$H$336*'[2]Hoja4'!$J$336*'[2]Hoja4'!M385*13)+('[2]Hoja4'!$H$337*'[2]Hoja4'!$J$337*'[2]Hoja4'!M385*13)</f>
        <v>11942826.083081562</v>
      </c>
      <c r="I57" s="30">
        <f t="shared" si="8"/>
        <v>104534280.57919554</v>
      </c>
      <c r="J57" s="33">
        <f>2.5*'[2]Hoja4'!A252*13*'[2]Hoja4'!M251</f>
        <v>29059293296.740505</v>
      </c>
      <c r="K57" s="8">
        <f>'[2]Hoja4'!O251</f>
        <v>1092991836.4261239</v>
      </c>
      <c r="L57" s="33">
        <f>'[2]Hoja4'!P251</f>
        <v>14799595.62178329</v>
      </c>
      <c r="M57" s="30">
        <f t="shared" si="9"/>
        <v>30167084728.788414</v>
      </c>
      <c r="N57" s="33">
        <f>('[2]Hoja4'!B320*'[2]Hoja4'!$H$269*'[2]Hoja4'!$I$269*0.7)+('[2]Hoja4'!B320*'[2]Hoja4'!$H$270*'[2]Hoja4'!$I$270*0.7)+('[2]Hoja4'!B320*'[2]Hoja4'!$H$271*'[2]Hoja4'!$I$271*0.7)+('[2]Hoja4'!B320*'[2]Hoja4'!$H$272*'[2]Hoja4'!$I$272*0.7)+('[2]Hoja4'!B320*'[2]Hoja4'!$H$273*'[2]Hoja4'!$I$273*0.7)+('[2]Hoja4'!B320*'[2]Hoja4'!$H$274*'[2]Hoja4'!$I$274*0.7)+('[2]Hoja4'!B320*'[2]Hoja4'!$H$275*'[2]Hoja4'!$I$275*0.7)+('[2]Hoja4'!B320*'[2]Hoja4'!$H$276*'[2]Hoja4'!$I$276*0.7)+('[2]Hoja4'!B320*'[2]Hoja4'!$H$277*'[2]Hoja4'!$I$277*0.7)+('[2]Hoja4'!B320*'[2]Hoja4'!$H$278*'[2]Hoja4'!$I$278*0.7)+('[2]Hoja4'!B320*'[2]Hoja4'!$H$279*'[2]Hoja4'!$I$279*0.7)+('[2]Hoja4'!B320*'[2]Hoja4'!$H$280*'[2]Hoja4'!$I$280*0.7)+('[2]Hoja4'!B320*'[2]Hoja4'!$H$281*'[2]Hoja4'!$I$281*0.7)+('[2]Hoja4'!B320*'[2]Hoja4'!$H$282*'[2]Hoja4'!$I$282*0.7)+('[2]Hoja4'!B320*'[2]Hoja4'!$H$283*'[2]Hoja4'!$I$283*0.7)</f>
        <v>265813670.80388534</v>
      </c>
      <c r="O57" s="33">
        <f>('[2]Hoja4'!C320*'[2]Hoja4'!$H$269*'[2]Hoja4'!$I$269*0.5)+('[2]Hoja4'!C320*'[2]Hoja4'!$H$270*'[2]Hoja4'!$I$270*0.5)+('[2]Hoja4'!C320*'[2]Hoja4'!$H$271*'[2]Hoja4'!$I$271*0.5)+('[2]Hoja4'!C320*'[2]Hoja4'!$H$272*'[2]Hoja4'!$I$272*0.5)+('[2]Hoja4'!C320*'[2]Hoja4'!$H$273*'[2]Hoja4'!$I$273*0.5)+('[2]Hoja4'!C320*'[2]Hoja4'!$H$274*'[2]Hoja4'!$I$274*0.5)+('[2]Hoja4'!C320*'[2]Hoja4'!$H$275*'[2]Hoja4'!$I$275*0.5)+('[2]Hoja4'!C320*'[2]Hoja4'!$H$276*'[2]Hoja4'!$I$276*0.5)+('[2]Hoja4'!C320*'[2]Hoja4'!$H$277*'[2]Hoja4'!$I$277*0.5)+('[2]Hoja4'!C320*'[2]Hoja4'!$H$278*'[2]Hoja4'!$I$278*0.5)+('[2]Hoja4'!C320*'[2]Hoja4'!$H$279*'[2]Hoja4'!$I$279*0.5)+('[2]Hoja4'!C320*'[2]Hoja4'!$H$280*'[2]Hoja4'!$I$280*0.5)+('[2]Hoja4'!C320*'[2]Hoja4'!$H$281*'[2]Hoja4'!$I$281*0.5)+('[2]Hoja4'!C320*'[2]Hoja4'!$H$282*'[2]Hoja4'!$I$282*0.5)+('[2]Hoja4'!C320*'[2]Hoja4'!$H$283*'[2]Hoja4'!$I$283*0.5)</f>
        <v>528788210.2774222</v>
      </c>
      <c r="P57" s="33">
        <f>('[2]Hoja4'!K320+'[2]Hoja4'!L320+'[2]Hoja4'!M320)*0.7*'[2]Hoja4'!N320*13</f>
        <v>3832375188.2672234</v>
      </c>
      <c r="Q57" s="30">
        <f t="shared" si="10"/>
        <v>4626977069.348531</v>
      </c>
      <c r="R57" s="30">
        <f t="shared" si="11"/>
        <v>34898596078.71614</v>
      </c>
      <c r="S57" s="30">
        <f t="shared" si="12"/>
        <v>-10660795767.601616</v>
      </c>
      <c r="U57" s="34"/>
    </row>
    <row r="58" spans="2:21" ht="9">
      <c r="B58" s="22">
        <f t="shared" si="13"/>
        <v>2048</v>
      </c>
      <c r="C58" s="31">
        <f>'[2]Hoja4'!K188+'[2]Hoja4'!L188</f>
        <v>0</v>
      </c>
      <c r="D58" s="32">
        <f>'[2]Hoja4'!H188+'[2]Hoja4'!I188</f>
        <v>24824022571.598164</v>
      </c>
      <c r="E58" s="32">
        <f t="shared" si="7"/>
        <v>24824022571.598164</v>
      </c>
      <c r="F58" s="33">
        <f>('[2]Hoja4'!$H$333*'[2]Hoja4'!$J$333*'[2]Hoja4'!L386*13)+('[2]Hoja4'!$H$334*'[2]Hoja4'!$J$334*'[2]Hoja4'!L386*13)+('[2]Hoja4'!$H$335*'[2]Hoja4'!$J$335*'[2]Hoja4'!L386*13)+('[2]Hoja4'!$H$336*'[2]Hoja4'!$J$336*'[2]Hoja4'!L386*13)+('[2]Hoja4'!$H$337*'[2]Hoja4'!$J$337*'[2]Hoja4'!L386*13)</f>
        <v>0</v>
      </c>
      <c r="G58" s="33">
        <f>('[2]Hoja4'!$I$333*'[2]Hoja4'!$J$333*'[2]Hoja4'!N386*13)+('[2]Hoja4'!$I$334*'[2]Hoja4'!$J$334*'[2]Hoja4'!N386*13)+('[2]Hoja4'!$I$335*'[2]Hoja4'!$J$335*'[2]Hoja4'!N386*13)+('[2]Hoja4'!$I$336*'[2]Hoja4'!$J$336*'[2]Hoja4'!N386*13)+('[2]Hoja4'!$I$337*'[2]Hoja4'!$J$337*'[2]Hoja4'!N386*13)</f>
        <v>88053996.974263</v>
      </c>
      <c r="H58" s="33">
        <f>('[2]Hoja4'!$H$333*'[2]Hoja4'!$J$333*'[2]Hoja4'!M386*13)+('[2]Hoja4'!$H$334*'[2]Hoja4'!$J$334*'[2]Hoja4'!M386*13)+('[2]Hoja4'!$H$335*'[2]Hoja4'!$J$335*'[2]Hoja4'!M386*13)+('[2]Hoja4'!$H$336*'[2]Hoja4'!$J$336*'[2]Hoja4'!M386*13)+('[2]Hoja4'!$H$337*'[2]Hoja4'!$J$337*'[2]Hoja4'!M386*13)</f>
        <v>12198867.374362648</v>
      </c>
      <c r="I58" s="30">
        <f t="shared" si="8"/>
        <v>100252864.34862565</v>
      </c>
      <c r="J58" s="33">
        <f>2.5*'[2]Hoja4'!A253*13*'[2]Hoja4'!M252</f>
        <v>31209399337.347996</v>
      </c>
      <c r="K58" s="8">
        <f>'[2]Hoja4'!O252</f>
        <v>1158611664.138797</v>
      </c>
      <c r="L58" s="33">
        <f>'[2]Hoja4'!P252</f>
        <v>15169177.594756333</v>
      </c>
      <c r="M58" s="30">
        <f t="shared" si="9"/>
        <v>32383180179.08155</v>
      </c>
      <c r="N58" s="33">
        <f>('[2]Hoja4'!B321*'[2]Hoja4'!$H$269*'[2]Hoja4'!$I$269*0.7)+('[2]Hoja4'!B321*'[2]Hoja4'!$H$270*'[2]Hoja4'!$I$270*0.7)+('[2]Hoja4'!B321*'[2]Hoja4'!$H$271*'[2]Hoja4'!$I$271*0.7)+('[2]Hoja4'!B321*'[2]Hoja4'!$H$272*'[2]Hoja4'!$I$272*0.7)+('[2]Hoja4'!B321*'[2]Hoja4'!$H$273*'[2]Hoja4'!$I$273*0.7)+('[2]Hoja4'!B321*'[2]Hoja4'!$H$274*'[2]Hoja4'!$I$274*0.7)+('[2]Hoja4'!B321*'[2]Hoja4'!$H$275*'[2]Hoja4'!$I$275*0.7)+('[2]Hoja4'!B321*'[2]Hoja4'!$H$276*'[2]Hoja4'!$I$276*0.7)+('[2]Hoja4'!B321*'[2]Hoja4'!$H$277*'[2]Hoja4'!$I$277*0.7)+('[2]Hoja4'!B321*'[2]Hoja4'!$H$278*'[2]Hoja4'!$I$278*0.7)+('[2]Hoja4'!B321*'[2]Hoja4'!$H$279*'[2]Hoja4'!$I$279*0.7)+('[2]Hoja4'!B321*'[2]Hoja4'!$H$280*'[2]Hoja4'!$I$280*0.7)+('[2]Hoja4'!B321*'[2]Hoja4'!$H$281*'[2]Hoja4'!$I$281*0.7)+('[2]Hoja4'!B321*'[2]Hoja4'!$H$282*'[2]Hoja4'!$I$282*0.7)+('[2]Hoja4'!B321*'[2]Hoja4'!$H$283*'[2]Hoja4'!$I$283*0.7)</f>
        <v>277433260.5700441</v>
      </c>
      <c r="O58" s="33">
        <f>('[2]Hoja4'!C321*'[2]Hoja4'!$H$269*'[2]Hoja4'!$I$269*0.5)+('[2]Hoja4'!C321*'[2]Hoja4'!$H$270*'[2]Hoja4'!$I$270*0.5)+('[2]Hoja4'!C321*'[2]Hoja4'!$H$271*'[2]Hoja4'!$I$271*0.5)+('[2]Hoja4'!C321*'[2]Hoja4'!$H$272*'[2]Hoja4'!$I$272*0.5)+('[2]Hoja4'!C321*'[2]Hoja4'!$H$273*'[2]Hoja4'!$I$273*0.5)+('[2]Hoja4'!C321*'[2]Hoja4'!$H$274*'[2]Hoja4'!$I$274*0.5)+('[2]Hoja4'!C321*'[2]Hoja4'!$H$275*'[2]Hoja4'!$I$275*0.5)+('[2]Hoja4'!C321*'[2]Hoja4'!$H$276*'[2]Hoja4'!$I$276*0.5)+('[2]Hoja4'!C321*'[2]Hoja4'!$H$277*'[2]Hoja4'!$I$277*0.5)+('[2]Hoja4'!C321*'[2]Hoja4'!$H$278*'[2]Hoja4'!$I$278*0.5)+('[2]Hoja4'!C321*'[2]Hoja4'!$H$279*'[2]Hoja4'!$I$279*0.5)+('[2]Hoja4'!C321*'[2]Hoja4'!$H$280*'[2]Hoja4'!$I$280*0.5)+('[2]Hoja4'!C321*'[2]Hoja4'!$H$281*'[2]Hoja4'!$I$281*0.5)+('[2]Hoja4'!C321*'[2]Hoja4'!$H$282*'[2]Hoja4'!$I$282*0.5)+('[2]Hoja4'!C321*'[2]Hoja4'!$H$283*'[2]Hoja4'!$I$283*0.5)</f>
        <v>544958190.4054439</v>
      </c>
      <c r="P58" s="33">
        <f>('[2]Hoja4'!K321+'[2]Hoja4'!L321+'[2]Hoja4'!M321)*0.7*'[2]Hoja4'!N321*13</f>
        <v>4081567266.299359</v>
      </c>
      <c r="Q58" s="30">
        <f t="shared" si="10"/>
        <v>4903958717.274847</v>
      </c>
      <c r="R58" s="30">
        <f t="shared" si="11"/>
        <v>37387391760.705025</v>
      </c>
      <c r="S58" s="30">
        <f t="shared" si="12"/>
        <v>-12563369189.106861</v>
      </c>
      <c r="U58" s="34"/>
    </row>
    <row r="59" spans="2:21" ht="9">
      <c r="B59" s="22">
        <f t="shared" si="13"/>
        <v>2049</v>
      </c>
      <c r="C59" s="31">
        <f>'[2]Hoja4'!K189+'[2]Hoja4'!L189</f>
        <v>0</v>
      </c>
      <c r="D59" s="32">
        <f>'[2]Hoja4'!H189+'[2]Hoja4'!I189</f>
        <v>24660796623.922855</v>
      </c>
      <c r="E59" s="32">
        <f t="shared" si="7"/>
        <v>24660796623.922855</v>
      </c>
      <c r="F59" s="33">
        <f>('[2]Hoja4'!$H$333*'[2]Hoja4'!$J$333*'[2]Hoja4'!L387*13)+('[2]Hoja4'!$H$334*'[2]Hoja4'!$J$334*'[2]Hoja4'!L387*13)+('[2]Hoja4'!$H$335*'[2]Hoja4'!$J$335*'[2]Hoja4'!L387*13)+('[2]Hoja4'!$H$336*'[2]Hoja4'!$J$336*'[2]Hoja4'!L387*13)+('[2]Hoja4'!$H$337*'[2]Hoja4'!$J$337*'[2]Hoja4'!L387*13)</f>
        <v>0</v>
      </c>
      <c r="G59" s="33">
        <f>('[2]Hoja4'!$I$333*'[2]Hoja4'!$J$333*'[2]Hoja4'!N387*13)+('[2]Hoja4'!$I$334*'[2]Hoja4'!$J$334*'[2]Hoja4'!N387*13)+('[2]Hoja4'!$I$335*'[2]Hoja4'!$J$335*'[2]Hoja4'!N387*13)+('[2]Hoja4'!$I$336*'[2]Hoja4'!$J$336*'[2]Hoja4'!N387*13)+('[2]Hoja4'!$I$337*'[2]Hoja4'!$J$337*'[2]Hoja4'!N387*13)</f>
        <v>80785730.12445432</v>
      </c>
      <c r="H59" s="33">
        <f>('[2]Hoja4'!$H$333*'[2]Hoja4'!$J$333*'[2]Hoja4'!M387*13)+('[2]Hoja4'!$H$334*'[2]Hoja4'!$J$334*'[2]Hoja4'!M387*13)+('[2]Hoja4'!$H$335*'[2]Hoja4'!$J$335*'[2]Hoja4'!M387*13)+('[2]Hoja4'!$H$336*'[2]Hoja4'!$J$336*'[2]Hoja4'!M387*13)+('[2]Hoja4'!$H$337*'[2]Hoja4'!$J$337*'[2]Hoja4'!M387*13)</f>
        <v>8058191.539317282</v>
      </c>
      <c r="I59" s="30">
        <f t="shared" si="8"/>
        <v>88843921.6637716</v>
      </c>
      <c r="J59" s="33">
        <f>2.5*'[2]Hoja4'!A254*13*'[2]Hoja4'!M253</f>
        <v>32482045568.83662</v>
      </c>
      <c r="K59" s="8">
        <f>'[2]Hoja4'!O253</f>
        <v>1190250943.5806742</v>
      </c>
      <c r="L59" s="33">
        <f>'[2]Hoja4'!P253</f>
        <v>15081011.40684182</v>
      </c>
      <c r="M59" s="30">
        <f t="shared" si="9"/>
        <v>33687377523.824135</v>
      </c>
      <c r="N59" s="33">
        <f>('[2]Hoja4'!B322*'[2]Hoja4'!$H$269*'[2]Hoja4'!$I$269*0.7)+('[2]Hoja4'!B322*'[2]Hoja4'!$H$270*'[2]Hoja4'!$I$270*0.7)+('[2]Hoja4'!B322*'[2]Hoja4'!$H$271*'[2]Hoja4'!$I$271*0.7)+('[2]Hoja4'!B322*'[2]Hoja4'!$H$272*'[2]Hoja4'!$I$272*0.7)+('[2]Hoja4'!B322*'[2]Hoja4'!$H$273*'[2]Hoja4'!$I$273*0.7)+('[2]Hoja4'!B322*'[2]Hoja4'!$H$274*'[2]Hoja4'!$I$274*0.7)+('[2]Hoja4'!B322*'[2]Hoja4'!$H$275*'[2]Hoja4'!$I$275*0.7)+('[2]Hoja4'!B322*'[2]Hoja4'!$H$276*'[2]Hoja4'!$I$276*0.7)+('[2]Hoja4'!B322*'[2]Hoja4'!$H$277*'[2]Hoja4'!$I$277*0.7)+('[2]Hoja4'!B322*'[2]Hoja4'!$H$278*'[2]Hoja4'!$I$278*0.7)+('[2]Hoja4'!B322*'[2]Hoja4'!$H$279*'[2]Hoja4'!$I$279*0.7)+('[2]Hoja4'!B322*'[2]Hoja4'!$H$280*'[2]Hoja4'!$I$280*0.7)+('[2]Hoja4'!B322*'[2]Hoja4'!$H$281*'[2]Hoja4'!$I$281*0.7)+('[2]Hoja4'!B322*'[2]Hoja4'!$H$282*'[2]Hoja4'!$I$282*0.7)+('[2]Hoja4'!B322*'[2]Hoja4'!$H$283*'[2]Hoja4'!$I$283*0.7)</f>
        <v>280762321.5588539</v>
      </c>
      <c r="O59" s="33">
        <f>('[2]Hoja4'!C322*'[2]Hoja4'!$H$269*'[2]Hoja4'!$I$269*0.5)+('[2]Hoja4'!C322*'[2]Hoja4'!$H$270*'[2]Hoja4'!$I$270*0.5)+('[2]Hoja4'!C322*'[2]Hoja4'!$H$271*'[2]Hoja4'!$I$271*0.5)+('[2]Hoja4'!C322*'[2]Hoja4'!$H$272*'[2]Hoja4'!$I$272*0.5)+('[2]Hoja4'!C322*'[2]Hoja4'!$H$273*'[2]Hoja4'!$I$273*0.5)+('[2]Hoja4'!C322*'[2]Hoja4'!$H$274*'[2]Hoja4'!$I$274*0.5)+('[2]Hoja4'!C322*'[2]Hoja4'!$H$275*'[2]Hoja4'!$I$275*0.5)+('[2]Hoja4'!C322*'[2]Hoja4'!$H$276*'[2]Hoja4'!$I$276*0.5)+('[2]Hoja4'!C322*'[2]Hoja4'!$H$277*'[2]Hoja4'!$I$277*0.5)+('[2]Hoja4'!C322*'[2]Hoja4'!$H$278*'[2]Hoja4'!$I$278*0.5)+('[2]Hoja4'!C322*'[2]Hoja4'!$H$279*'[2]Hoja4'!$I$279*0.5)+('[2]Hoja4'!C322*'[2]Hoja4'!$H$280*'[2]Hoja4'!$I$280*0.5)+('[2]Hoja4'!C322*'[2]Hoja4'!$H$281*'[2]Hoja4'!$I$281*0.5)+('[2]Hoja4'!C322*'[2]Hoja4'!$H$282*'[2]Hoja4'!$I$282*0.5)+('[2]Hoja4'!C322*'[2]Hoja4'!$H$283*'[2]Hoja4'!$I$283*0.5)</f>
        <v>544164073.1279281</v>
      </c>
      <c r="P59" s="33">
        <f>('[2]Hoja4'!K322+'[2]Hoja4'!L322+'[2]Hoja4'!M322)*0.7*'[2]Hoja4'!N322*13</f>
        <v>4217484557.38558</v>
      </c>
      <c r="Q59" s="30">
        <f t="shared" si="10"/>
        <v>5042410952.072362</v>
      </c>
      <c r="R59" s="30">
        <f t="shared" si="11"/>
        <v>38818632397.56027</v>
      </c>
      <c r="S59" s="30">
        <f t="shared" si="12"/>
        <v>-14157835773.637417</v>
      </c>
      <c r="U59" s="34"/>
    </row>
    <row r="60" spans="2:21" ht="9">
      <c r="B60" s="22">
        <f t="shared" si="13"/>
        <v>2050</v>
      </c>
      <c r="C60" s="31">
        <f>'[2]Hoja4'!K190+'[2]Hoja4'!L190</f>
        <v>0</v>
      </c>
      <c r="D60" s="32">
        <f>'[2]Hoja4'!H190+'[2]Hoja4'!I190</f>
        <v>23198662358.56339</v>
      </c>
      <c r="E60" s="32">
        <f t="shared" si="7"/>
        <v>23198662358.56339</v>
      </c>
      <c r="F60" s="33">
        <f>('[2]Hoja4'!$H$333*'[2]Hoja4'!$J$333*'[2]Hoja4'!L388*13)+('[2]Hoja4'!$H$334*'[2]Hoja4'!$J$334*'[2]Hoja4'!L388*13)+('[2]Hoja4'!$H$335*'[2]Hoja4'!$J$335*'[2]Hoja4'!L388*13)+('[2]Hoja4'!$H$336*'[2]Hoja4'!$J$336*'[2]Hoja4'!L388*13)+('[2]Hoja4'!$H$337*'[2]Hoja4'!$J$337*'[2]Hoja4'!L388*13)</f>
        <v>0</v>
      </c>
      <c r="G60" s="33">
        <f>('[2]Hoja4'!$I$333*'[2]Hoja4'!$J$333*'[2]Hoja4'!N388*13)+('[2]Hoja4'!$I$334*'[2]Hoja4'!$J$334*'[2]Hoja4'!N388*13)+('[2]Hoja4'!$I$335*'[2]Hoja4'!$J$335*'[2]Hoja4'!N388*13)+('[2]Hoja4'!$I$336*'[2]Hoja4'!$J$336*'[2]Hoja4'!N388*13)+('[2]Hoja4'!$I$337*'[2]Hoja4'!$J$337*'[2]Hoja4'!N388*13)</f>
        <v>69745902.61500978</v>
      </c>
      <c r="H60" s="33">
        <f>('[2]Hoja4'!$H$333*'[2]Hoja4'!$J$333*'[2]Hoja4'!M388*13)+('[2]Hoja4'!$H$334*'[2]Hoja4'!$J$334*'[2]Hoja4'!M388*13)+('[2]Hoja4'!$H$335*'[2]Hoja4'!$J$335*'[2]Hoja4'!M388*13)+('[2]Hoja4'!$H$336*'[2]Hoja4'!$J$336*'[2]Hoja4'!M388*13)+('[2]Hoja4'!$H$337*'[2]Hoja4'!$J$337*'[2]Hoja4'!M388*13)</f>
        <v>7561950.03488658</v>
      </c>
      <c r="I60" s="30">
        <f t="shared" si="8"/>
        <v>77307852.64989637</v>
      </c>
      <c r="J60" s="33">
        <f>2.5*'[2]Hoja4'!A255*13*'[2]Hoja4'!M254</f>
        <v>32020668543.77579</v>
      </c>
      <c r="K60" s="8">
        <f>'[2]Hoja4'!O254</f>
        <v>1156792709.5104675</v>
      </c>
      <c r="L60" s="33">
        <f>'[2]Hoja4'!P254</f>
        <v>14190494.530082818</v>
      </c>
      <c r="M60" s="30">
        <f t="shared" si="9"/>
        <v>33191651747.81634</v>
      </c>
      <c r="N60" s="33">
        <f>('[2]Hoja4'!B323*'[2]Hoja4'!$H$269*'[2]Hoja4'!$I$269*0.7)+('[2]Hoja4'!B323*'[2]Hoja4'!$H$270*'[2]Hoja4'!$I$270*0.7)+('[2]Hoja4'!B323*'[2]Hoja4'!$H$271*'[2]Hoja4'!$I$271*0.7)+('[2]Hoja4'!B323*'[2]Hoja4'!$H$272*'[2]Hoja4'!$I$272*0.7)+('[2]Hoja4'!B323*'[2]Hoja4'!$H$273*'[2]Hoja4'!$I$273*0.7)+('[2]Hoja4'!B323*'[2]Hoja4'!$H$274*'[2]Hoja4'!$I$274*0.7)+('[2]Hoja4'!B323*'[2]Hoja4'!$H$275*'[2]Hoja4'!$I$275*0.7)+('[2]Hoja4'!B323*'[2]Hoja4'!$H$276*'[2]Hoja4'!$I$276*0.7)+('[2]Hoja4'!B323*'[2]Hoja4'!$H$277*'[2]Hoja4'!$I$277*0.7)+('[2]Hoja4'!B323*'[2]Hoja4'!$H$278*'[2]Hoja4'!$I$278*0.7)+('[2]Hoja4'!B323*'[2]Hoja4'!$H$279*'[2]Hoja4'!$I$279*0.7)+('[2]Hoja4'!B323*'[2]Hoja4'!$H$280*'[2]Hoja4'!$I$280*0.7)+('[2]Hoja4'!B323*'[2]Hoja4'!$H$281*'[2]Hoja4'!$I$281*0.7)+('[2]Hoja4'!B323*'[2]Hoja4'!$H$282*'[2]Hoja4'!$I$282*0.7)+('[2]Hoja4'!B323*'[2]Hoja4'!$H$283*'[2]Hoja4'!$I$283*0.7)</f>
        <v>268977740.57547116</v>
      </c>
      <c r="O60" s="33">
        <f>('[2]Hoja4'!C323*'[2]Hoja4'!$H$269*'[2]Hoja4'!$I$269*0.5)+('[2]Hoja4'!C323*'[2]Hoja4'!$H$270*'[2]Hoja4'!$I$270*0.5)+('[2]Hoja4'!C323*'[2]Hoja4'!$H$271*'[2]Hoja4'!$I$271*0.5)+('[2]Hoja4'!C323*'[2]Hoja4'!$H$272*'[2]Hoja4'!$I$272*0.5)+('[2]Hoja4'!C323*'[2]Hoja4'!$H$273*'[2]Hoja4'!$I$273*0.5)+('[2]Hoja4'!C323*'[2]Hoja4'!$H$274*'[2]Hoja4'!$I$274*0.5)+('[2]Hoja4'!C323*'[2]Hoja4'!$H$275*'[2]Hoja4'!$I$275*0.5)+('[2]Hoja4'!C323*'[2]Hoja4'!$H$276*'[2]Hoja4'!$I$276*0.5)+('[2]Hoja4'!C323*'[2]Hoja4'!$H$277*'[2]Hoja4'!$I$277*0.5)+('[2]Hoja4'!C323*'[2]Hoja4'!$H$278*'[2]Hoja4'!$I$278*0.5)+('[2]Hoja4'!C323*'[2]Hoja4'!$H$279*'[2]Hoja4'!$I$279*0.5)+('[2]Hoja4'!C323*'[2]Hoja4'!$H$280*'[2]Hoja4'!$I$280*0.5)+('[2]Hoja4'!C323*'[2]Hoja4'!$H$281*'[2]Hoja4'!$I$281*0.5)+('[2]Hoja4'!C323*'[2]Hoja4'!$H$282*'[2]Hoja4'!$I$282*0.5)+('[2]Hoja4'!C323*'[2]Hoja4'!$H$283*'[2]Hoja4'!$I$283*0.5)</f>
        <v>514585652.395847</v>
      </c>
      <c r="P60" s="33">
        <f>('[2]Hoja4'!K323+'[2]Hoja4'!L323+'[2]Hoja4'!M323)*0.7*'[2]Hoja4'!N323*13</f>
        <v>4128435869.5859985</v>
      </c>
      <c r="Q60" s="30">
        <f t="shared" si="10"/>
        <v>4911999262.557317</v>
      </c>
      <c r="R60" s="30">
        <f t="shared" si="11"/>
        <v>38180958863.02355</v>
      </c>
      <c r="S60" s="30">
        <f t="shared" si="12"/>
        <v>-14982296504.460163</v>
      </c>
      <c r="U60" s="34"/>
    </row>
    <row r="61" spans="3:19" ht="9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</sheetData>
  <printOptions/>
  <pageMargins left="0.75" right="0.75" top="1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J63"/>
  <sheetViews>
    <sheetView tabSelected="1" workbookViewId="0" topLeftCell="Q1">
      <selection activeCell="W55" sqref="W55:W56"/>
    </sheetView>
  </sheetViews>
  <sheetFormatPr defaultColWidth="11.00390625" defaultRowHeight="12.75"/>
  <cols>
    <col min="1" max="1" width="1.75390625" style="1" customWidth="1"/>
    <col min="2" max="2" width="3.125" style="1" customWidth="1"/>
    <col min="3" max="3" width="7.50390625" style="1" customWidth="1"/>
    <col min="4" max="4" width="8.125" style="1" customWidth="1"/>
    <col min="5" max="5" width="8.00390625" style="1" customWidth="1"/>
    <col min="6" max="6" width="7.25390625" style="1" customWidth="1"/>
    <col min="7" max="8" width="7.375" style="1" customWidth="1"/>
    <col min="9" max="10" width="7.75390625" style="1" customWidth="1"/>
    <col min="11" max="11" width="7.375" style="1" customWidth="1"/>
    <col min="12" max="12" width="7.25390625" style="1" customWidth="1"/>
    <col min="13" max="13" width="7.875" style="1" customWidth="1"/>
    <col min="14" max="15" width="6.50390625" style="1" customWidth="1"/>
    <col min="16" max="16" width="7.50390625" style="1" customWidth="1"/>
    <col min="17" max="17" width="7.25390625" style="1" customWidth="1"/>
    <col min="18" max="18" width="7.875" style="1" customWidth="1"/>
    <col min="19" max="19" width="8.25390625" style="1" customWidth="1"/>
    <col min="20" max="21" width="11.50390625" style="1" customWidth="1"/>
    <col min="22" max="22" width="9.625" style="1" customWidth="1"/>
    <col min="23" max="16384" width="11.50390625" style="1" customWidth="1"/>
  </cols>
  <sheetData>
    <row r="4" spans="3:20" ht="12.75">
      <c r="C4" s="3" t="s">
        <v>0</v>
      </c>
      <c r="I4" s="3" t="s">
        <v>1</v>
      </c>
      <c r="Q4" s="3" t="s">
        <v>0</v>
      </c>
      <c r="R4" s="3"/>
      <c r="T4" s="3" t="s">
        <v>1</v>
      </c>
    </row>
    <row r="5" spans="6:36" s="2" customFormat="1" ht="12.75">
      <c r="F5" s="2" t="s">
        <v>2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7" customFormat="1" ht="9">
      <c r="A6" s="9"/>
      <c r="J6" s="6"/>
      <c r="M6" s="7" t="s">
        <v>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3:22" s="9" customFormat="1" ht="9">
      <c r="C7" s="27" t="s">
        <v>4</v>
      </c>
      <c r="K7" s="9" t="s">
        <v>5</v>
      </c>
      <c r="O7" s="9" t="s">
        <v>6</v>
      </c>
      <c r="P7" s="9" t="s">
        <v>6</v>
      </c>
      <c r="U7" s="9" t="s">
        <v>7</v>
      </c>
      <c r="V7" s="9" t="s">
        <v>7</v>
      </c>
    </row>
    <row r="8" spans="1:36" ht="9">
      <c r="A8" s="9"/>
      <c r="C8" s="1" t="s">
        <v>8</v>
      </c>
      <c r="D8" s="8" t="s">
        <v>9</v>
      </c>
      <c r="E8" s="8" t="s">
        <v>10</v>
      </c>
      <c r="I8" s="8" t="s">
        <v>11</v>
      </c>
      <c r="M8" s="8" t="s">
        <v>11</v>
      </c>
      <c r="N8" s="1" t="s">
        <v>12</v>
      </c>
      <c r="O8" s="8" t="s">
        <v>13</v>
      </c>
      <c r="P8" s="8" t="s">
        <v>13</v>
      </c>
      <c r="Q8" s="18"/>
      <c r="R8" s="8" t="s">
        <v>10</v>
      </c>
      <c r="S8" s="8"/>
      <c r="T8" s="9" t="s">
        <v>7</v>
      </c>
      <c r="U8" s="9" t="s">
        <v>14</v>
      </c>
      <c r="V8" s="9" t="s">
        <v>15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9.75" thickBot="1">
      <c r="A9" s="9"/>
      <c r="B9" s="1" t="s">
        <v>16</v>
      </c>
      <c r="C9" s="8" t="s">
        <v>17</v>
      </c>
      <c r="D9" s="8" t="s">
        <v>18</v>
      </c>
      <c r="E9" s="28" t="s">
        <v>19</v>
      </c>
      <c r="F9" s="8" t="s">
        <v>20</v>
      </c>
      <c r="G9" s="9" t="s">
        <v>6</v>
      </c>
      <c r="H9" s="9" t="s">
        <v>21</v>
      </c>
      <c r="I9" s="28" t="s">
        <v>22</v>
      </c>
      <c r="J9" s="9" t="s">
        <v>23</v>
      </c>
      <c r="K9" s="8" t="s">
        <v>24</v>
      </c>
      <c r="L9" s="9" t="s">
        <v>25</v>
      </c>
      <c r="M9" s="28" t="s">
        <v>26</v>
      </c>
      <c r="N9" s="8" t="s">
        <v>27</v>
      </c>
      <c r="O9" s="8" t="s">
        <v>28</v>
      </c>
      <c r="P9" s="8" t="s">
        <v>20</v>
      </c>
      <c r="Q9" s="28" t="s">
        <v>11</v>
      </c>
      <c r="R9" s="28" t="s">
        <v>29</v>
      </c>
      <c r="S9" s="28" t="s">
        <v>7</v>
      </c>
      <c r="T9" s="35" t="s">
        <v>30</v>
      </c>
      <c r="U9" s="35" t="s">
        <v>31</v>
      </c>
      <c r="V9" s="35" t="s">
        <v>31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7" customFormat="1" ht="9">
      <c r="A10" s="9"/>
      <c r="C10" s="6"/>
      <c r="D10" s="6"/>
      <c r="F10" s="6"/>
      <c r="G10" s="6"/>
      <c r="H10" s="6"/>
      <c r="J10" s="6"/>
      <c r="K10" s="6"/>
      <c r="L10" s="6"/>
      <c r="M10" s="29"/>
      <c r="N10" s="6"/>
      <c r="O10" s="6"/>
      <c r="P10" s="6"/>
      <c r="Q10" s="3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3:17" s="9" customFormat="1" ht="9">
      <c r="C11" s="8"/>
      <c r="D11" s="8"/>
      <c r="F11" s="8"/>
      <c r="G11" s="8"/>
      <c r="H11" s="8"/>
      <c r="J11" s="8"/>
      <c r="K11" s="8"/>
      <c r="L11" s="8"/>
      <c r="M11" s="30"/>
      <c r="N11" s="8"/>
      <c r="O11" s="8"/>
      <c r="P11" s="8"/>
      <c r="Q11" s="30"/>
    </row>
    <row r="12" spans="2:36" ht="9">
      <c r="B12" s="22">
        <v>2000</v>
      </c>
      <c r="C12" s="31">
        <f>'[1]Hoja4'!K130+'[1]Hoja4'!L130</f>
        <v>401528891.6373111</v>
      </c>
      <c r="D12" s="32">
        <f>'[1]Hoja4'!H130+'[1]Hoja4'!I130</f>
        <v>11043957994.12362</v>
      </c>
      <c r="E12" s="32">
        <f aca="true" t="shared" si="0" ref="E12:E62">C12+D12</f>
        <v>11445486885.760931</v>
      </c>
      <c r="F12" s="33">
        <f>('[1]Hoja4'!$H$320*'[1]Hoja4'!$J$320*'[1]Hoja4'!L317*13)+('[1]Hoja4'!$H$321*'[1]Hoja4'!$J$321*'[1]Hoja4'!L317*13)+('[1]Hoja4'!$H$322*'[1]Hoja4'!$J$322*'[1]Hoja4'!L317*13)+('[1]Hoja4'!$H$323*'[1]Hoja4'!$J$323*'[1]Hoja4'!L317*13)+('[1]Hoja4'!$H$324*'[1]Hoja4'!$J$324*'[1]Hoja4'!L317*13)</f>
        <v>5487735786.198899</v>
      </c>
      <c r="G12" s="33">
        <f>('[1]Hoja4'!$I$320*'[1]Hoja4'!$J$320*'[1]Hoja4'!N317*13)+('[1]Hoja4'!$I$321*'[1]Hoja4'!$J$321*'[1]Hoja4'!N317*13)+('[1]Hoja4'!$I$322*'[1]Hoja4'!$J$322*'[1]Hoja4'!N317*13)+('[1]Hoja4'!$I$323*'[1]Hoja4'!$J$323*'[1]Hoja4'!N317*13)+('[1]Hoja4'!$I$324*'[1]Hoja4'!$J$324*'[1]Hoja4'!N317*13)</f>
        <v>4267707112.3758073</v>
      </c>
      <c r="H12" s="33">
        <f>('[1]Hoja4'!$H$320*'[1]Hoja4'!$J$320*'[1]Hoja4'!M317*13)+('[1]Hoja4'!$H$321*'[1]Hoja4'!$J$321*'[1]Hoja4'!M317*13)+('[1]Hoja4'!$H$322*'[1]Hoja4'!$J$322*'[1]Hoja4'!M317*13)+('[1]Hoja4'!$H$323*'[1]Hoja4'!$J$323*'[1]Hoja4'!M317*13)+('[1]Hoja4'!$H$324*'[1]Hoja4'!$J$324*'[1]Hoja4'!M317*13)</f>
        <v>1481513335.2517796</v>
      </c>
      <c r="I12" s="30">
        <f aca="true" t="shared" si="1" ref="I12:I62">F12+G12+H12</f>
        <v>11236956233.826487</v>
      </c>
      <c r="J12" s="33">
        <f>2.5*'[1]Hoja4'!A195*13*'[1]Hoja4'!M195</f>
        <v>1486993591.6868513</v>
      </c>
      <c r="K12" s="8">
        <f>'[1]Hoja4'!O195</f>
        <v>3041135413.175371</v>
      </c>
      <c r="L12" s="33">
        <f>'[1]Hoja4'!P195</f>
        <v>1418590193.854291</v>
      </c>
      <c r="M12" s="30">
        <f aca="true" t="shared" si="2" ref="M12:M62">J12+K12+L12</f>
        <v>5946719198.716514</v>
      </c>
      <c r="N12" s="33">
        <f>('[1]Hoja4'!B258*'[1]Hoja4'!$H$259*'[1]Hoja4'!$I$259*0.7)+('[1]Hoja4'!B258*'[1]Hoja4'!$H$260*'[1]Hoja4'!$I$260*0.7)+('[1]Hoja4'!B258*'[1]Hoja4'!$H$261*'[1]Hoja4'!$I$261*0.7)+('[1]Hoja4'!B258*'[1]Hoja4'!$H$262*'[1]Hoja4'!$I$262*0.7)+('[1]Hoja4'!B258*'[1]Hoja4'!$H$263*'[1]Hoja4'!$I$263*0.7)+('[1]Hoja4'!B258*'[1]Hoja4'!$H$264*'[1]Hoja4'!$I$264*0.7)+('[1]Hoja4'!B258*'[1]Hoja4'!$H$265*'[1]Hoja4'!$I$265*0.7)+('[1]Hoja4'!B258*'[1]Hoja4'!$H$266*'[1]Hoja4'!$I$266*0.7)+('[1]Hoja4'!B258*'[1]Hoja4'!$H$267*'[1]Hoja4'!$I$267*0.7)+('[1]Hoja4'!B258*'[1]Hoja4'!$H$268*'[1]Hoja4'!$I$268*0.7)+('[1]Hoja4'!B258*'[1]Hoja4'!$H$269*'[1]Hoja4'!$I$269*0.7)+('[1]Hoja4'!B258*'[1]Hoja4'!$H$270*'[1]Hoja4'!$I$270*0.7)+('[1]Hoja4'!B258*'[1]Hoja4'!$H$271*'[1]Hoja4'!$I$271*0.7)+('[1]Hoja4'!B258*'[1]Hoja4'!$H$272*'[1]Hoja4'!$I$272*0.7)+('[1]Hoja4'!B258*'[1]Hoja4'!$H$273*'[1]Hoja4'!$I$273*0.7)</f>
        <v>17323230.854323506</v>
      </c>
      <c r="O12" s="33">
        <f>('[1]Hoja4'!C258*'[1]Hoja4'!$H$259*'[1]Hoja4'!$I$259*0.5)+('[1]Hoja4'!C258*'[1]Hoja4'!$H$260*'[1]Hoja4'!$I$260*0.5)+('[1]Hoja4'!C258*'[1]Hoja4'!$H$261*'[1]Hoja4'!$I$261*0.5)+('[1]Hoja4'!C258*'[1]Hoja4'!$H$262*'[1]Hoja4'!$I$262*0.5)+('[1]Hoja4'!C258*'[1]Hoja4'!$H$263*'[1]Hoja4'!$I$263*0.5)+('[1]Hoja4'!C258*'[1]Hoja4'!$H$264*'[1]Hoja4'!$I$264*0.5)+('[1]Hoja4'!C258*'[1]Hoja4'!$H$265*'[1]Hoja4'!$I$265*0.5)+('[1]Hoja4'!C258*'[1]Hoja4'!$H$266*'[1]Hoja4'!$I$266*0.5)+('[1]Hoja4'!C258*'[1]Hoja4'!$H$267*'[1]Hoja4'!$I$267*0.5)+('[1]Hoja4'!C258*'[1]Hoja4'!$H$268*'[1]Hoja4'!$I$268*0.5)+('[1]Hoja4'!C258*'[1]Hoja4'!$H$269*'[1]Hoja4'!$I$269*0.5)+('[1]Hoja4'!C258*'[1]Hoja4'!$H$270*'[1]Hoja4'!$I$270*0.5)+('[1]Hoja4'!C258*'[1]Hoja4'!$H$271*'[1]Hoja4'!$I$271*0.5)+('[1]Hoja4'!C258*'[1]Hoja4'!$H$272*'[1]Hoja4'!$I$272*0.5)+('[1]Hoja4'!C258*'[1]Hoja4'!$H$273*'[1]Hoja4'!$I$273*0.5)</f>
        <v>57961185.941157594</v>
      </c>
      <c r="P12" s="33">
        <f>('[1]Hoja4'!K258+'[1]Hoja4'!L258+'[1]Hoja4'!M258)*0.7*'[1]Hoja4'!N258*13</f>
        <v>245383589.75494123</v>
      </c>
      <c r="Q12" s="30">
        <f aca="true" t="shared" si="3" ref="Q12:Q62">+N12+O12+P12</f>
        <v>320668006.5504223</v>
      </c>
      <c r="R12" s="30">
        <f aca="true" t="shared" si="4" ref="R12:R62">I12+M12+Q12</f>
        <v>17504343439.093422</v>
      </c>
      <c r="S12" s="30">
        <f aca="true" t="shared" si="5" ref="S12:S62">E12-R12</f>
        <v>-6058856553.332491</v>
      </c>
      <c r="T12" s="33">
        <f>'[5]Hoja3'!S12+'[5]Hoja4'!Y195</f>
        <v>-5746587899.078252</v>
      </c>
      <c r="U12" s="30">
        <f>'[1]Hoja3'!AL12-'[1]Hoja3'!AJ12</f>
        <v>-6292027058.586247</v>
      </c>
      <c r="V12" s="33">
        <f>'[1]Hoja3'!AM12-'[1]Hoja3'!AJ12</f>
        <v>-5979758404.332008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2:22" ht="9">
      <c r="B13" s="22">
        <f>1+B12</f>
        <v>2001</v>
      </c>
      <c r="C13" s="31">
        <f>'[1]Hoja4'!K131+'[1]Hoja4'!L131</f>
        <v>299016603.43079007</v>
      </c>
      <c r="D13" s="32">
        <f>'[1]Hoja4'!H131+'[1]Hoja4'!I131</f>
        <v>11680625028.686247</v>
      </c>
      <c r="E13" s="32">
        <f t="shared" si="0"/>
        <v>11979641632.117037</v>
      </c>
      <c r="F13" s="33">
        <f>('[1]Hoja4'!$H$320*'[1]Hoja4'!$J$320*'[1]Hoja4'!L318*13)+('[1]Hoja4'!$H$321*'[1]Hoja4'!$J$321*'[1]Hoja4'!L318*13)+('[1]Hoja4'!$H$322*'[1]Hoja4'!$J$322*'[1]Hoja4'!L318*13)+('[1]Hoja4'!$H$323*'[1]Hoja4'!$J$323*'[1]Hoja4'!L318*13)+('[1]Hoja4'!$H$324*'[1]Hoja4'!$J$324*'[1]Hoja4'!L318*13)</f>
        <v>4920660253.004844</v>
      </c>
      <c r="G13" s="33">
        <f>('[1]Hoja4'!$I$320*'[1]Hoja4'!$J$320*'[1]Hoja4'!N318*13)+('[1]Hoja4'!$I$321*'[1]Hoja4'!$J$321*'[1]Hoja4'!N318*13)+('[1]Hoja4'!$I$322*'[1]Hoja4'!$J$322*'[1]Hoja4'!N318*13)+('[1]Hoja4'!$I$323*'[1]Hoja4'!$J$323*'[1]Hoja4'!N318*13)+('[1]Hoja4'!$I$324*'[1]Hoja4'!$J$324*'[1]Hoja4'!N318*13)</f>
        <v>4007251897.6837835</v>
      </c>
      <c r="H13" s="33">
        <f>('[1]Hoja4'!$H$320*'[1]Hoja4'!$J$320*'[1]Hoja4'!M318*13)+('[1]Hoja4'!$H$321*'[1]Hoja4'!$J$321*'[1]Hoja4'!M318*13)+('[1]Hoja4'!$H$322*'[1]Hoja4'!$J$322*'[1]Hoja4'!M318*13)+('[1]Hoja4'!$H$323*'[1]Hoja4'!$J$323*'[1]Hoja4'!M318*13)+('[1]Hoja4'!$H$324*'[1]Hoja4'!$J$324*'[1]Hoja4'!M318*13)</f>
        <v>1363810027.3512144</v>
      </c>
      <c r="I13" s="30">
        <f t="shared" si="1"/>
        <v>10291722178.03984</v>
      </c>
      <c r="J13" s="33">
        <f>2.5*'[1]Hoja4'!A196*13*'[1]Hoja4'!M196</f>
        <v>1507470218.8732285</v>
      </c>
      <c r="K13" s="8">
        <f>'[1]Hoja4'!O196</f>
        <v>3056961772.1223965</v>
      </c>
      <c r="L13" s="33">
        <f>'[1]Hoja4'!P196</f>
        <v>1439569698.8050487</v>
      </c>
      <c r="M13" s="30">
        <f t="shared" si="2"/>
        <v>6004001689.8006735</v>
      </c>
      <c r="N13" s="33">
        <f>('[1]Hoja4'!B259*'[1]Hoja4'!$H$259*'[1]Hoja4'!$I$259*0.7)+('[1]Hoja4'!B259*'[1]Hoja4'!$H$260*'[1]Hoja4'!$I$260*0.7)+('[1]Hoja4'!B259*'[1]Hoja4'!$H$261*'[1]Hoja4'!$I$261*0.7)+('[1]Hoja4'!B259*'[1]Hoja4'!$H$262*'[1]Hoja4'!$I$262*0.7)+('[1]Hoja4'!B259*'[1]Hoja4'!$H$263*'[1]Hoja4'!$I$263*0.7)+('[1]Hoja4'!B259*'[1]Hoja4'!$H$264*'[1]Hoja4'!$I$264*0.7)+('[1]Hoja4'!B259*'[1]Hoja4'!$H$265*'[1]Hoja4'!$I$265*0.7)+('[1]Hoja4'!B259*'[1]Hoja4'!$H$266*'[1]Hoja4'!$I$266*0.7)+('[1]Hoja4'!B259*'[1]Hoja4'!$H$267*'[1]Hoja4'!$I$267*0.7)+('[1]Hoja4'!B259*'[1]Hoja4'!$H$268*'[1]Hoja4'!$I$268*0.7)+('[1]Hoja4'!B259*'[1]Hoja4'!$H$269*'[1]Hoja4'!$I$269*0.7)+('[1]Hoja4'!B259*'[1]Hoja4'!$H$270*'[1]Hoja4'!$I$270*0.7)+('[1]Hoja4'!B259*'[1]Hoja4'!$H$271*'[1]Hoja4'!$I$271*0.7)+('[1]Hoja4'!B259*'[1]Hoja4'!$H$272*'[1]Hoja4'!$I$272*0.7)+('[1]Hoja4'!B259*'[1]Hoja4'!$H$273*'[1]Hoja4'!$I$273*0.7)</f>
        <v>20138315.122772276</v>
      </c>
      <c r="O13" s="33">
        <f>('[1]Hoja4'!C259*'[1]Hoja4'!$H$259*'[1]Hoja4'!$I$259*0.5)+('[1]Hoja4'!C259*'[1]Hoja4'!$H$260*'[1]Hoja4'!$I$260*0.5)+('[1]Hoja4'!C259*'[1]Hoja4'!$H$261*'[1]Hoja4'!$I$261*0.5)+('[1]Hoja4'!C259*'[1]Hoja4'!$H$262*'[1]Hoja4'!$I$262*0.5)+('[1]Hoja4'!C259*'[1]Hoja4'!$H$263*'[1]Hoja4'!$I$263*0.5)+('[1]Hoja4'!C259*'[1]Hoja4'!$H$264*'[1]Hoja4'!$I$264*0.5)+('[1]Hoja4'!C259*'[1]Hoja4'!$H$265*'[1]Hoja4'!$I$265*0.5)+('[1]Hoja4'!C259*'[1]Hoja4'!$H$266*'[1]Hoja4'!$I$266*0.5)+('[1]Hoja4'!C259*'[1]Hoja4'!$H$267*'[1]Hoja4'!$I$267*0.5)+('[1]Hoja4'!C259*'[1]Hoja4'!$H$268*'[1]Hoja4'!$I$268*0.5)+('[1]Hoja4'!C259*'[1]Hoja4'!$H$269*'[1]Hoja4'!$I$269*0.5)+('[1]Hoja4'!C259*'[1]Hoja4'!$H$270*'[1]Hoja4'!$I$270*0.5)+('[1]Hoja4'!C259*'[1]Hoja4'!$H$271*'[1]Hoja4'!$I$271*0.5)+('[1]Hoja4'!C259*'[1]Hoja4'!$H$272*'[1]Hoja4'!$I$272*0.5)+('[1]Hoja4'!C259*'[1]Hoja4'!$H$273*'[1]Hoja4'!$I$273*0.5)</f>
        <v>65668418.87860528</v>
      </c>
      <c r="P13" s="33">
        <f>('[1]Hoja4'!K259+'[1]Hoja4'!L259+'[1]Hoja4'!M259)*0.7*'[1]Hoja4'!N259*13</f>
        <v>314835516.42658246</v>
      </c>
      <c r="Q13" s="30">
        <f t="shared" si="3"/>
        <v>400642250.42796004</v>
      </c>
      <c r="R13" s="30">
        <f t="shared" si="4"/>
        <v>16696366118.268475</v>
      </c>
      <c r="S13" s="30">
        <f t="shared" si="5"/>
        <v>-4716724486.151438</v>
      </c>
      <c r="T13" s="36">
        <f>'[5]Hoja3'!S13+'[5]Hoja4'!Y196</f>
        <v>-4400155740.18806</v>
      </c>
      <c r="U13" s="34">
        <f>'[1]Hoja3'!AL13-'[1]Hoja3'!AJ13</f>
        <v>-5576602477.577649</v>
      </c>
      <c r="V13" s="36">
        <f>'[1]Hoja3'!AM13-'[1]Hoja3'!AJ13</f>
        <v>-5260033731.614271</v>
      </c>
    </row>
    <row r="14" spans="2:22" ht="9">
      <c r="B14" s="22">
        <f aca="true" t="shared" si="6" ref="B14:B62">1+B13</f>
        <v>2002</v>
      </c>
      <c r="C14" s="31">
        <f>'[1]Hoja4'!K132+'[1]Hoja4'!L132</f>
        <v>229522795.95285586</v>
      </c>
      <c r="D14" s="32">
        <f>'[1]Hoja4'!H132+'[1]Hoja4'!I132</f>
        <v>12212393961.493431</v>
      </c>
      <c r="E14" s="32">
        <f t="shared" si="0"/>
        <v>12441916757.446287</v>
      </c>
      <c r="F14" s="33">
        <f>('[1]Hoja4'!$H$320*'[1]Hoja4'!$J$320*'[1]Hoja4'!L319*13)+('[1]Hoja4'!$H$321*'[1]Hoja4'!$J$321*'[1]Hoja4'!L319*13)+('[1]Hoja4'!$H$322*'[1]Hoja4'!$J$322*'[1]Hoja4'!L319*13)+('[1]Hoja4'!$H$323*'[1]Hoja4'!$J$323*'[1]Hoja4'!L319*13)+('[1]Hoja4'!$H$324*'[1]Hoja4'!$J$324*'[1]Hoja4'!L319*13)</f>
        <v>4414250913.01782</v>
      </c>
      <c r="G14" s="33">
        <f>('[1]Hoja4'!$I$320*'[1]Hoja4'!$J$320*'[1]Hoja4'!N319*13)+('[1]Hoja4'!$I$321*'[1]Hoja4'!$J$321*'[1]Hoja4'!N319*13)+('[1]Hoja4'!$I$322*'[1]Hoja4'!$J$322*'[1]Hoja4'!N319*13)+('[1]Hoja4'!$I$323*'[1]Hoja4'!$J$323*'[1]Hoja4'!N319*13)+('[1]Hoja4'!$I$324*'[1]Hoja4'!$J$324*'[1]Hoja4'!N319*13)</f>
        <v>3764651251.650987</v>
      </c>
      <c r="H14" s="33">
        <f>('[1]Hoja4'!$H$320*'[1]Hoja4'!$J$320*'[1]Hoja4'!M319*13)+('[1]Hoja4'!$H$321*'[1]Hoja4'!$J$321*'[1]Hoja4'!M319*13)+('[1]Hoja4'!$H$322*'[1]Hoja4'!$J$322*'[1]Hoja4'!M319*13)+('[1]Hoja4'!$H$323*'[1]Hoja4'!$J$323*'[1]Hoja4'!M319*13)+('[1]Hoja4'!$H$324*'[1]Hoja4'!$J$324*'[1]Hoja4'!M319*13)</f>
        <v>1252528495.9802632</v>
      </c>
      <c r="I14" s="30">
        <f t="shared" si="1"/>
        <v>9431430660.64907</v>
      </c>
      <c r="J14" s="33">
        <f>2.5*'[1]Hoja4'!A197*13*'[1]Hoja4'!M197</f>
        <v>1680092002.1244931</v>
      </c>
      <c r="K14" s="8">
        <f>'[1]Hoja4'!O197</f>
        <v>3370929157.8728213</v>
      </c>
      <c r="L14" s="33">
        <f>'[1]Hoja4'!P197</f>
        <v>1678326269.5631115</v>
      </c>
      <c r="M14" s="30">
        <f t="shared" si="2"/>
        <v>6729347429.560426</v>
      </c>
      <c r="N14" s="33">
        <f>('[1]Hoja4'!B260*'[1]Hoja4'!$H$259*'[1]Hoja4'!$I$259*0.7)+('[1]Hoja4'!B260*'[1]Hoja4'!$H$260*'[1]Hoja4'!$I$260*0.7)+('[1]Hoja4'!B260*'[1]Hoja4'!$H$261*'[1]Hoja4'!$I$261*0.7)+('[1]Hoja4'!B260*'[1]Hoja4'!$H$262*'[1]Hoja4'!$I$262*0.7)+('[1]Hoja4'!B260*'[1]Hoja4'!$H$263*'[1]Hoja4'!$I$263*0.7)+('[1]Hoja4'!B260*'[1]Hoja4'!$H$264*'[1]Hoja4'!$I$264*0.7)+('[1]Hoja4'!B260*'[1]Hoja4'!$H$265*'[1]Hoja4'!$I$265*0.7)+('[1]Hoja4'!B260*'[1]Hoja4'!$H$266*'[1]Hoja4'!$I$266*0.7)+('[1]Hoja4'!B260*'[1]Hoja4'!$H$267*'[1]Hoja4'!$I$267*0.7)+('[1]Hoja4'!B260*'[1]Hoja4'!$H$268*'[1]Hoja4'!$I$268*0.7)+('[1]Hoja4'!B260*'[1]Hoja4'!$H$269*'[1]Hoja4'!$I$269*0.7)+('[1]Hoja4'!B260*'[1]Hoja4'!$H$270*'[1]Hoja4'!$I$270*0.7)+('[1]Hoja4'!B260*'[1]Hoja4'!$H$271*'[1]Hoja4'!$I$271*0.7)+('[1]Hoja4'!B260*'[1]Hoja4'!$H$272*'[1]Hoja4'!$I$272*0.7)+('[1]Hoja4'!B260*'[1]Hoja4'!$H$273*'[1]Hoja4'!$I$273*0.7)</f>
        <v>21922441.056320176</v>
      </c>
      <c r="O14" s="33">
        <f>('[1]Hoja4'!C260*'[1]Hoja4'!$H$259*'[1]Hoja4'!$I$259*0.5)+('[1]Hoja4'!C260*'[1]Hoja4'!$H$260*'[1]Hoja4'!$I$260*0.5)+('[1]Hoja4'!C260*'[1]Hoja4'!$H$261*'[1]Hoja4'!$I$261*0.5)+('[1]Hoja4'!C260*'[1]Hoja4'!$H$262*'[1]Hoja4'!$I$262*0.5)+('[1]Hoja4'!C260*'[1]Hoja4'!$H$263*'[1]Hoja4'!$I$263*0.5)+('[1]Hoja4'!C260*'[1]Hoja4'!$H$264*'[1]Hoja4'!$I$264*0.5)+('[1]Hoja4'!C260*'[1]Hoja4'!$H$265*'[1]Hoja4'!$I$265*0.5)+('[1]Hoja4'!C260*'[1]Hoja4'!$H$266*'[1]Hoja4'!$I$266*0.5)+('[1]Hoja4'!C260*'[1]Hoja4'!$H$267*'[1]Hoja4'!$I$267*0.5)+('[1]Hoja4'!C260*'[1]Hoja4'!$H$268*'[1]Hoja4'!$I$268*0.5)+('[1]Hoja4'!C260*'[1]Hoja4'!$H$269*'[1]Hoja4'!$I$269*0.5)+('[1]Hoja4'!C260*'[1]Hoja4'!$H$270*'[1]Hoja4'!$I$270*0.5)+('[1]Hoja4'!C260*'[1]Hoja4'!$H$271*'[1]Hoja4'!$I$271*0.5)+('[1]Hoja4'!C260*'[1]Hoja4'!$H$272*'[1]Hoja4'!$I$272*0.5)+('[1]Hoja4'!C260*'[1]Hoja4'!$H$273*'[1]Hoja4'!$I$273*0.5)</f>
        <v>73476313.43052365</v>
      </c>
      <c r="P14" s="33">
        <f>('[1]Hoja4'!K260+'[1]Hoja4'!L260+'[1]Hoja4'!M260)*0.7*'[1]Hoja4'!N260*13</f>
        <v>379949321.2180121</v>
      </c>
      <c r="Q14" s="30">
        <f t="shared" si="3"/>
        <v>475348075.7048559</v>
      </c>
      <c r="R14" s="30">
        <f t="shared" si="4"/>
        <v>16636126165.914352</v>
      </c>
      <c r="S14" s="30">
        <f t="shared" si="5"/>
        <v>-4194209408.4680653</v>
      </c>
      <c r="T14" s="36">
        <f>'[5]Hoja3'!S14+'[5]Hoja4'!Y197</f>
        <v>-3841390088.0219216</v>
      </c>
      <c r="U14" s="34">
        <f>'[1]Hoja3'!AL14-'[1]Hoja3'!AJ14</f>
        <v>-5482193861.392806</v>
      </c>
      <c r="V14" s="36">
        <f>'[1]Hoja3'!AM14-'[1]Hoja3'!AJ14</f>
        <v>-5129374540.946662</v>
      </c>
    </row>
    <row r="15" spans="2:22" ht="9">
      <c r="B15" s="22">
        <f t="shared" si="6"/>
        <v>2003</v>
      </c>
      <c r="C15" s="31">
        <f>'[1]Hoja4'!K133+'[1]Hoja4'!L133</f>
        <v>192642584.98444602</v>
      </c>
      <c r="D15" s="32">
        <f>'[1]Hoja4'!H133+'[1]Hoja4'!I133</f>
        <v>12799648147.501728</v>
      </c>
      <c r="E15" s="32">
        <f t="shared" si="0"/>
        <v>12992290732.486174</v>
      </c>
      <c r="F15" s="33">
        <f>('[1]Hoja4'!$H$320*'[1]Hoja4'!$J$320*'[1]Hoja4'!L320*13)+('[1]Hoja4'!$H$321*'[1]Hoja4'!$J$321*'[1]Hoja4'!L320*13)+('[1]Hoja4'!$H$322*'[1]Hoja4'!$J$322*'[1]Hoja4'!L320*13)+('[1]Hoja4'!$H$323*'[1]Hoja4'!$J$323*'[1]Hoja4'!L320*13)+('[1]Hoja4'!$H$324*'[1]Hoja4'!$J$324*'[1]Hoja4'!L320*13)</f>
        <v>4012979855.180124</v>
      </c>
      <c r="G15" s="33">
        <f>('[1]Hoja4'!$I$320*'[1]Hoja4'!$J$320*'[1]Hoja4'!N320*13)+('[1]Hoja4'!$I$321*'[1]Hoja4'!$J$321*'[1]Hoja4'!N320*13)+('[1]Hoja4'!$I$322*'[1]Hoja4'!$J$322*'[1]Hoja4'!N320*13)+('[1]Hoja4'!$I$323*'[1]Hoja4'!$J$323*'[1]Hoja4'!N320*13)+('[1]Hoja4'!$I$324*'[1]Hoja4'!$J$324*'[1]Hoja4'!N320*13)</f>
        <v>3587788184.6813283</v>
      </c>
      <c r="H15" s="33">
        <f>('[1]Hoja4'!$H$320*'[1]Hoja4'!$J$320*'[1]Hoja4'!M320*13)+('[1]Hoja4'!$H$321*'[1]Hoja4'!$J$321*'[1]Hoja4'!M320*13)+('[1]Hoja4'!$H$322*'[1]Hoja4'!$J$322*'[1]Hoja4'!M320*13)+('[1]Hoja4'!$H$323*'[1]Hoja4'!$J$323*'[1]Hoja4'!M320*13)+('[1]Hoja4'!$H$324*'[1]Hoja4'!$J$324*'[1]Hoja4'!M320*13)</f>
        <v>1170948622.4313912</v>
      </c>
      <c r="I15" s="30">
        <f t="shared" si="1"/>
        <v>8771716662.292843</v>
      </c>
      <c r="J15" s="33">
        <f>2.5*'[1]Hoja4'!A198*13*'[1]Hoja4'!M198</f>
        <v>1870014467.002277</v>
      </c>
      <c r="K15" s="8">
        <f>'[1]Hoja4'!O198</f>
        <v>3706307361.648775</v>
      </c>
      <c r="L15" s="33">
        <f>'[1]Hoja4'!P198</f>
        <v>1704476705.306581</v>
      </c>
      <c r="M15" s="30">
        <f t="shared" si="2"/>
        <v>7280798533.957634</v>
      </c>
      <c r="N15" s="33">
        <f>('[1]Hoja4'!B261*'[1]Hoja4'!$H$259*'[1]Hoja4'!$I$259*0.7)+('[1]Hoja4'!B261*'[1]Hoja4'!$H$260*'[1]Hoja4'!$I$260*0.7)+('[1]Hoja4'!B261*'[1]Hoja4'!$H$261*'[1]Hoja4'!$I$261*0.7)+('[1]Hoja4'!B261*'[1]Hoja4'!$H$262*'[1]Hoja4'!$I$262*0.7)+('[1]Hoja4'!B261*'[1]Hoja4'!$H$263*'[1]Hoja4'!$I$263*0.7)+('[1]Hoja4'!B261*'[1]Hoja4'!$H$264*'[1]Hoja4'!$I$264*0.7)+('[1]Hoja4'!B261*'[1]Hoja4'!$H$265*'[1]Hoja4'!$I$265*0.7)+('[1]Hoja4'!B261*'[1]Hoja4'!$H$266*'[1]Hoja4'!$I$266*0.7)+('[1]Hoja4'!B261*'[1]Hoja4'!$H$267*'[1]Hoja4'!$I$267*0.7)+('[1]Hoja4'!B261*'[1]Hoja4'!$H$268*'[1]Hoja4'!$I$268*0.7)+('[1]Hoja4'!B261*'[1]Hoja4'!$H$269*'[1]Hoja4'!$I$269*0.7)+('[1]Hoja4'!B261*'[1]Hoja4'!$H$270*'[1]Hoja4'!$I$270*0.7)+('[1]Hoja4'!B261*'[1]Hoja4'!$H$271*'[1]Hoja4'!$I$271*0.7)+('[1]Hoja4'!B261*'[1]Hoja4'!$H$272*'[1]Hoja4'!$I$272*0.7)+('[1]Hoja4'!B261*'[1]Hoja4'!$H$273*'[1]Hoja4'!$I$273*0.7)</f>
        <v>25595519.295861166</v>
      </c>
      <c r="O15" s="33">
        <f>('[1]Hoja4'!C261*'[1]Hoja4'!$H$259*'[1]Hoja4'!$I$259*0.5)+('[1]Hoja4'!C261*'[1]Hoja4'!$H$260*'[1]Hoja4'!$I$260*0.5)+('[1]Hoja4'!C261*'[1]Hoja4'!$H$261*'[1]Hoja4'!$I$261*0.5)+('[1]Hoja4'!C261*'[1]Hoja4'!$H$262*'[1]Hoja4'!$I$262*0.5)+('[1]Hoja4'!C261*'[1]Hoja4'!$H$263*'[1]Hoja4'!$I$263*0.5)+('[1]Hoja4'!C261*'[1]Hoja4'!$H$264*'[1]Hoja4'!$I$264*0.5)+('[1]Hoja4'!C261*'[1]Hoja4'!$H$265*'[1]Hoja4'!$I$265*0.5)+('[1]Hoja4'!C261*'[1]Hoja4'!$H$266*'[1]Hoja4'!$I$266*0.5)+('[1]Hoja4'!C261*'[1]Hoja4'!$H$267*'[1]Hoja4'!$I$267*0.5)+('[1]Hoja4'!C261*'[1]Hoja4'!$H$268*'[1]Hoja4'!$I$268*0.5)+('[1]Hoja4'!C261*'[1]Hoja4'!$H$269*'[1]Hoja4'!$I$269*0.5)+('[1]Hoja4'!C261*'[1]Hoja4'!$H$270*'[1]Hoja4'!$I$270*0.5)+('[1]Hoja4'!C261*'[1]Hoja4'!$H$271*'[1]Hoja4'!$I$271*0.5)+('[1]Hoja4'!C261*'[1]Hoja4'!$H$272*'[1]Hoja4'!$I$272*0.5)+('[1]Hoja4'!C261*'[1]Hoja4'!$H$273*'[1]Hoja4'!$I$273*0.5)</f>
        <v>81976432.7678503</v>
      </c>
      <c r="P15" s="33">
        <f>('[1]Hoja4'!K261+'[1]Hoja4'!L261+'[1]Hoja4'!M261)*0.7*'[1]Hoja4'!N261*13</f>
        <v>475786956.9600647</v>
      </c>
      <c r="Q15" s="30">
        <f t="shared" si="3"/>
        <v>583358909.0237762</v>
      </c>
      <c r="R15" s="30">
        <f t="shared" si="4"/>
        <v>16635874105.274254</v>
      </c>
      <c r="S15" s="30">
        <f t="shared" si="5"/>
        <v>-3643583372.78808</v>
      </c>
      <c r="T15" s="36">
        <f>'[5]Hoja3'!S15+'[5]Hoja4'!Y198</f>
        <v>-3250880334.7176023</v>
      </c>
      <c r="U15" s="34">
        <f>'[1]Hoja3'!AL15-'[1]Hoja3'!AJ15</f>
        <v>-5349148127.946871</v>
      </c>
      <c r="V15" s="36">
        <f>'[1]Hoja3'!AM15-'[1]Hoja3'!AJ15</f>
        <v>-4956445089.876393</v>
      </c>
    </row>
    <row r="16" spans="2:22" ht="9">
      <c r="B16" s="22">
        <f t="shared" si="6"/>
        <v>2004</v>
      </c>
      <c r="C16" s="31">
        <f>'[1]Hoja4'!K134+'[1]Hoja4'!L134</f>
        <v>167533258.24433118</v>
      </c>
      <c r="D16" s="32">
        <f>'[1]Hoja4'!H134+'[1]Hoja4'!I134</f>
        <v>13691531225.895424</v>
      </c>
      <c r="E16" s="32">
        <f t="shared" si="0"/>
        <v>13859064484.139755</v>
      </c>
      <c r="F16" s="33">
        <f>('[1]Hoja4'!$H$320*'[1]Hoja4'!$J$320*'[1]Hoja4'!L321*13)+('[1]Hoja4'!$H$321*'[1]Hoja4'!$J$321*'[1]Hoja4'!L321*13)+('[1]Hoja4'!$H$322*'[1]Hoja4'!$J$322*'[1]Hoja4'!L321*13)+('[1]Hoja4'!$H$323*'[1]Hoja4'!$J$323*'[1]Hoja4'!L321*13)+('[1]Hoja4'!$H$324*'[1]Hoja4'!$J$324*'[1]Hoja4'!L321*13)</f>
        <v>3768759656.9885244</v>
      </c>
      <c r="G16" s="33">
        <f>('[1]Hoja4'!$I$320*'[1]Hoja4'!$J$320*'[1]Hoja4'!N321*13)+('[1]Hoja4'!$I$321*'[1]Hoja4'!$J$321*'[1]Hoja4'!N321*13)+('[1]Hoja4'!$I$322*'[1]Hoja4'!$J$322*'[1]Hoja4'!N321*13)+('[1]Hoja4'!$I$323*'[1]Hoja4'!$J$323*'[1]Hoja4'!N321*13)+('[1]Hoja4'!$I$324*'[1]Hoja4'!$J$324*'[1]Hoja4'!N321*13)</f>
        <v>3536093728.423312</v>
      </c>
      <c r="H16" s="33">
        <f>('[1]Hoja4'!$H$320*'[1]Hoja4'!$J$320*'[1]Hoja4'!M321*13)+('[1]Hoja4'!$H$321*'[1]Hoja4'!$J$321*'[1]Hoja4'!M321*13)+('[1]Hoja4'!$H$322*'[1]Hoja4'!$J$322*'[1]Hoja4'!M321*13)+('[1]Hoja4'!$H$323*'[1]Hoja4'!$J$323*'[1]Hoja4'!M321*13)+('[1]Hoja4'!$H$324*'[1]Hoja4'!$J$324*'[1]Hoja4'!M321*13)</f>
        <v>1127406734.9965672</v>
      </c>
      <c r="I16" s="30">
        <f t="shared" si="1"/>
        <v>8432260120.408403</v>
      </c>
      <c r="J16" s="33">
        <f>2.5*'[1]Hoja4'!A199*13*'[1]Hoja4'!M199</f>
        <v>2126130087.9732697</v>
      </c>
      <c r="K16" s="8">
        <f>'[1]Hoja4'!O199</f>
        <v>4170869258.516312</v>
      </c>
      <c r="L16" s="33">
        <f>'[1]Hoja4'!P199</f>
        <v>2049099983.1354532</v>
      </c>
      <c r="M16" s="30">
        <f t="shared" si="2"/>
        <v>8346099329.625035</v>
      </c>
      <c r="N16" s="33">
        <f>('[1]Hoja4'!B262*'[1]Hoja4'!$H$259*'[1]Hoja4'!$I$259*0.7)+('[1]Hoja4'!B262*'[1]Hoja4'!$H$260*'[1]Hoja4'!$I$260*0.7)+('[1]Hoja4'!B262*'[1]Hoja4'!$H$261*'[1]Hoja4'!$I$261*0.7)+('[1]Hoja4'!B262*'[1]Hoja4'!$H$262*'[1]Hoja4'!$I$262*0.7)+('[1]Hoja4'!B262*'[1]Hoja4'!$H$263*'[1]Hoja4'!$I$263*0.7)+('[1]Hoja4'!B262*'[1]Hoja4'!$H$264*'[1]Hoja4'!$I$264*0.7)+('[1]Hoja4'!B262*'[1]Hoja4'!$H$265*'[1]Hoja4'!$I$265*0.7)+('[1]Hoja4'!B262*'[1]Hoja4'!$H$266*'[1]Hoja4'!$I$266*0.7)+('[1]Hoja4'!B262*'[1]Hoja4'!$H$267*'[1]Hoja4'!$I$267*0.7)+('[1]Hoja4'!B262*'[1]Hoja4'!$H$268*'[1]Hoja4'!$I$268*0.7)+('[1]Hoja4'!B262*'[1]Hoja4'!$H$269*'[1]Hoja4'!$I$269*0.7)+('[1]Hoja4'!B262*'[1]Hoja4'!$H$270*'[1]Hoja4'!$I$270*0.7)+('[1]Hoja4'!B262*'[1]Hoja4'!$H$271*'[1]Hoja4'!$I$271*0.7)+('[1]Hoja4'!B262*'[1]Hoja4'!$H$272*'[1]Hoja4'!$I$272*0.7)+('[1]Hoja4'!B262*'[1]Hoja4'!$H$273*'[1]Hoja4'!$I$273*0.7)</f>
        <v>30151680.441849392</v>
      </c>
      <c r="O16" s="33">
        <f>('[1]Hoja4'!C262*'[1]Hoja4'!$H$259*'[1]Hoja4'!$I$259*0.5)+('[1]Hoja4'!C262*'[1]Hoja4'!$H$260*'[1]Hoja4'!$I$260*0.5)+('[1]Hoja4'!C262*'[1]Hoja4'!$H$261*'[1]Hoja4'!$I$261*0.5)+('[1]Hoja4'!C262*'[1]Hoja4'!$H$262*'[1]Hoja4'!$I$262*0.5)+('[1]Hoja4'!C262*'[1]Hoja4'!$H$263*'[1]Hoja4'!$I$263*0.5)+('[1]Hoja4'!C262*'[1]Hoja4'!$H$264*'[1]Hoja4'!$I$264*0.5)+('[1]Hoja4'!C262*'[1]Hoja4'!$H$265*'[1]Hoja4'!$I$265*0.5)+('[1]Hoja4'!C262*'[1]Hoja4'!$H$266*'[1]Hoja4'!$I$266*0.5)+('[1]Hoja4'!C262*'[1]Hoja4'!$H$267*'[1]Hoja4'!$I$267*0.5)+('[1]Hoja4'!C262*'[1]Hoja4'!$H$268*'[1]Hoja4'!$I$268*0.5)+('[1]Hoja4'!C262*'[1]Hoja4'!$H$269*'[1]Hoja4'!$I$269*0.5)+('[1]Hoja4'!C262*'[1]Hoja4'!$H$270*'[1]Hoja4'!$I$270*0.5)+('[1]Hoja4'!C262*'[1]Hoja4'!$H$271*'[1]Hoja4'!$I$271*0.5)+('[1]Hoja4'!C262*'[1]Hoja4'!$H$272*'[1]Hoja4'!$I$272*0.5)+('[1]Hoja4'!C262*'[1]Hoja4'!$H$273*'[1]Hoja4'!$I$273*0.5)</f>
        <v>93326629.93905765</v>
      </c>
      <c r="P16" s="33">
        <f>('[1]Hoja4'!K262+'[1]Hoja4'!L262+'[1]Hoja4'!M262)*0.7*'[1]Hoja4'!N262*13</f>
        <v>597695921.6752945</v>
      </c>
      <c r="Q16" s="30">
        <f t="shared" si="3"/>
        <v>721174232.0562016</v>
      </c>
      <c r="R16" s="30">
        <f t="shared" si="4"/>
        <v>17499533682.08964</v>
      </c>
      <c r="S16" s="30">
        <f t="shared" si="5"/>
        <v>-3640469197.9498863</v>
      </c>
      <c r="T16" s="36">
        <f>'[5]Hoja3'!S16+'[5]Hoja4'!Y199</f>
        <v>-3193981879.4754996</v>
      </c>
      <c r="U16" s="34">
        <f>'[1]Hoja3'!AL16-'[1]Hoja3'!AJ16</f>
        <v>-5350085475.215372</v>
      </c>
      <c r="V16" s="36">
        <f>'[1]Hoja3'!AM16-'[1]Hoja3'!AJ16</f>
        <v>-4903598156.740986</v>
      </c>
    </row>
    <row r="17" spans="2:22" ht="9">
      <c r="B17" s="22">
        <f t="shared" si="6"/>
        <v>2005</v>
      </c>
      <c r="C17" s="31">
        <f>'[1]Hoja4'!K135+'[1]Hoja4'!L135</f>
        <v>145205358.69447792</v>
      </c>
      <c r="D17" s="32">
        <f>'[1]Hoja4'!H135+'[1]Hoja4'!I135</f>
        <v>14484524472.527472</v>
      </c>
      <c r="E17" s="32">
        <f t="shared" si="0"/>
        <v>14629729831.221949</v>
      </c>
      <c r="F17" s="33">
        <f>('[1]Hoja4'!$H$320*'[1]Hoja4'!$J$320*'[1]Hoja4'!L322*13)+('[1]Hoja4'!$H$321*'[1]Hoja4'!$J$321*'[1]Hoja4'!L322*13)+('[1]Hoja4'!$H$322*'[1]Hoja4'!$J$322*'[1]Hoja4'!L322*13)+('[1]Hoja4'!$H$323*'[1]Hoja4'!$J$323*'[1]Hoja4'!L322*13)+('[1]Hoja4'!$H$324*'[1]Hoja4'!$J$324*'[1]Hoja4'!L322*13)</f>
        <v>3514671548.0525007</v>
      </c>
      <c r="G17" s="33">
        <f>('[1]Hoja4'!$I$320*'[1]Hoja4'!$J$320*'[1]Hoja4'!N322*13)+('[1]Hoja4'!$I$321*'[1]Hoja4'!$J$321*'[1]Hoja4'!N322*13)+('[1]Hoja4'!$I$322*'[1]Hoja4'!$J$322*'[1]Hoja4'!N322*13)+('[1]Hoja4'!$I$323*'[1]Hoja4'!$J$323*'[1]Hoja4'!N322*13)+('[1]Hoja4'!$I$324*'[1]Hoja4'!$J$324*'[1]Hoja4'!N322*13)</f>
        <v>3461572582.56526</v>
      </c>
      <c r="H17" s="33">
        <f>('[1]Hoja4'!$H$320*'[1]Hoja4'!$J$320*'[1]Hoja4'!M322*13)+('[1]Hoja4'!$H$321*'[1]Hoja4'!$J$321*'[1]Hoja4'!M322*13)+('[1]Hoja4'!$H$322*'[1]Hoja4'!$J$322*'[1]Hoja4'!M322*13)+('[1]Hoja4'!$H$323*'[1]Hoja4'!$J$323*'[1]Hoja4'!M322*13)+('[1]Hoja4'!$H$324*'[1]Hoja4'!$J$324*'[1]Hoja4'!M322*13)</f>
        <v>1082063231.2291262</v>
      </c>
      <c r="I17" s="30">
        <f t="shared" si="1"/>
        <v>8058307361.846887</v>
      </c>
      <c r="J17" s="33">
        <f>2.5*'[1]Hoja4'!A200*13*'[1]Hoja4'!M200</f>
        <v>2384231957.430711</v>
      </c>
      <c r="K17" s="8">
        <f>'[1]Hoja4'!O200</f>
        <v>4622662065.359956</v>
      </c>
      <c r="L17" s="33">
        <f>'[1]Hoja4'!P200</f>
        <v>2145829619.353739</v>
      </c>
      <c r="M17" s="30">
        <f t="shared" si="2"/>
        <v>9152723642.144405</v>
      </c>
      <c r="N17" s="33">
        <f>('[1]Hoja4'!B263*'[1]Hoja4'!$H$259*'[1]Hoja4'!$I$259*0.7)+('[1]Hoja4'!B263*'[1]Hoja4'!$H$260*'[1]Hoja4'!$I$260*0.7)+('[1]Hoja4'!B263*'[1]Hoja4'!$H$261*'[1]Hoja4'!$I$261*0.7)+('[1]Hoja4'!B263*'[1]Hoja4'!$H$262*'[1]Hoja4'!$I$262*0.7)+('[1]Hoja4'!B263*'[1]Hoja4'!$H$263*'[1]Hoja4'!$I$263*0.7)+('[1]Hoja4'!B263*'[1]Hoja4'!$H$264*'[1]Hoja4'!$I$264*0.7)+('[1]Hoja4'!B263*'[1]Hoja4'!$H$265*'[1]Hoja4'!$I$265*0.7)+('[1]Hoja4'!B263*'[1]Hoja4'!$H$266*'[1]Hoja4'!$I$266*0.7)+('[1]Hoja4'!B263*'[1]Hoja4'!$H$267*'[1]Hoja4'!$I$267*0.7)+('[1]Hoja4'!B263*'[1]Hoja4'!$H$268*'[1]Hoja4'!$I$268*0.7)+('[1]Hoja4'!B263*'[1]Hoja4'!$H$269*'[1]Hoja4'!$I$269*0.7)+('[1]Hoja4'!B263*'[1]Hoja4'!$H$270*'[1]Hoja4'!$I$270*0.7)+('[1]Hoja4'!B263*'[1]Hoja4'!$H$271*'[1]Hoja4'!$I$271*0.7)+('[1]Hoja4'!B263*'[1]Hoja4'!$H$272*'[1]Hoja4'!$I$272*0.7)+('[1]Hoja4'!B263*'[1]Hoja4'!$H$273*'[1]Hoja4'!$I$273*0.7)</f>
        <v>33000615.311405167</v>
      </c>
      <c r="O17" s="33">
        <f>('[1]Hoja4'!C263*'[1]Hoja4'!$H$259*'[1]Hoja4'!$I$259*0.5)+('[1]Hoja4'!C263*'[1]Hoja4'!$H$260*'[1]Hoja4'!$I$260*0.5)+('[1]Hoja4'!C263*'[1]Hoja4'!$H$261*'[1]Hoja4'!$I$261*0.5)+('[1]Hoja4'!C263*'[1]Hoja4'!$H$262*'[1]Hoja4'!$I$262*0.5)+('[1]Hoja4'!C263*'[1]Hoja4'!$H$263*'[1]Hoja4'!$I$263*0.5)+('[1]Hoja4'!C263*'[1]Hoja4'!$H$264*'[1]Hoja4'!$I$264*0.5)+('[1]Hoja4'!C263*'[1]Hoja4'!$H$265*'[1]Hoja4'!$I$265*0.5)+('[1]Hoja4'!C263*'[1]Hoja4'!$H$266*'[1]Hoja4'!$I$266*0.5)+('[1]Hoja4'!C263*'[1]Hoja4'!$H$267*'[1]Hoja4'!$I$267*0.5)+('[1]Hoja4'!C263*'[1]Hoja4'!$H$268*'[1]Hoja4'!$I$268*0.5)+('[1]Hoja4'!C263*'[1]Hoja4'!$H$269*'[1]Hoja4'!$I$269*0.5)+('[1]Hoja4'!C263*'[1]Hoja4'!$H$270*'[1]Hoja4'!$I$270*0.5)+('[1]Hoja4'!C263*'[1]Hoja4'!$H$271*'[1]Hoja4'!$I$271*0.5)+('[1]Hoja4'!C263*'[1]Hoja4'!$H$272*'[1]Hoja4'!$I$272*0.5)+('[1]Hoja4'!C263*'[1]Hoja4'!$H$273*'[1]Hoja4'!$I$273*0.5)</f>
        <v>105166796.04733515</v>
      </c>
      <c r="P17" s="33">
        <f>('[1]Hoja4'!K263+'[1]Hoja4'!L263+'[1]Hoja4'!M263)*0.7*'[1]Hoja4'!N263*13</f>
        <v>730562930.684044</v>
      </c>
      <c r="Q17" s="30">
        <f t="shared" si="3"/>
        <v>868730342.0427843</v>
      </c>
      <c r="R17" s="30">
        <f t="shared" si="4"/>
        <v>18079761346.034077</v>
      </c>
      <c r="S17" s="30">
        <f t="shared" si="5"/>
        <v>-3450031514.812128</v>
      </c>
      <c r="T17" s="36">
        <f>'[5]Hoja3'!S17+'[5]Hoja4'!Y200</f>
        <v>-2949342803.751679</v>
      </c>
      <c r="U17" s="34">
        <f>'[1]Hoja3'!AL17-'[1]Hoja3'!AJ17</f>
        <v>-5344164966.635924</v>
      </c>
      <c r="V17" s="36">
        <f>'[1]Hoja3'!AM17-'[1]Hoja3'!AJ17</f>
        <v>-4843476255.575475</v>
      </c>
    </row>
    <row r="18" spans="2:22" ht="9">
      <c r="B18" s="22">
        <f t="shared" si="6"/>
        <v>2006</v>
      </c>
      <c r="C18" s="31">
        <f>'[1]Hoja4'!K136+'[1]Hoja4'!L136</f>
        <v>123480340.01056504</v>
      </c>
      <c r="D18" s="32">
        <f>'[1]Hoja4'!H136+'[1]Hoja4'!I136</f>
        <v>15013512627.720818</v>
      </c>
      <c r="E18" s="32">
        <f t="shared" si="0"/>
        <v>15136992967.731382</v>
      </c>
      <c r="F18" s="33">
        <f>('[1]Hoja4'!$H$320*'[1]Hoja4'!$J$320*'[1]Hoja4'!L323*13)+('[1]Hoja4'!$H$321*'[1]Hoja4'!$J$321*'[1]Hoja4'!L323*13)+('[1]Hoja4'!$H$322*'[1]Hoja4'!$J$322*'[1]Hoja4'!L323*13)+('[1]Hoja4'!$H$323*'[1]Hoja4'!$J$323*'[1]Hoja4'!L323*13)+('[1]Hoja4'!$H$324*'[1]Hoja4'!$J$324*'[1]Hoja4'!L323*13)</f>
        <v>3205686360.7637663</v>
      </c>
      <c r="G18" s="33">
        <f>('[1]Hoja4'!$I$320*'[1]Hoja4'!$J$320*'[1]Hoja4'!N323*13)+('[1]Hoja4'!$I$321*'[1]Hoja4'!$J$321*'[1]Hoja4'!N323*13)+('[1]Hoja4'!$I$322*'[1]Hoja4'!$J$322*'[1]Hoja4'!N323*13)+('[1]Hoja4'!$I$323*'[1]Hoja4'!$J$323*'[1]Hoja4'!N323*13)+('[1]Hoja4'!$I$324*'[1]Hoja4'!$J$324*'[1]Hoja4'!N323*13)</f>
        <v>3319032061.164219</v>
      </c>
      <c r="H18" s="33">
        <f>('[1]Hoja4'!$H$320*'[1]Hoja4'!$J$320*'[1]Hoja4'!M323*13)+('[1]Hoja4'!$H$321*'[1]Hoja4'!$J$321*'[1]Hoja4'!M323*13)+('[1]Hoja4'!$H$322*'[1]Hoja4'!$J$322*'[1]Hoja4'!M323*13)+('[1]Hoja4'!$H$323*'[1]Hoja4'!$J$323*'[1]Hoja4'!M323*13)+('[1]Hoja4'!$H$324*'[1]Hoja4'!$J$324*'[1]Hoja4'!M323*13)</f>
        <v>1017421867.6479461</v>
      </c>
      <c r="I18" s="30">
        <f t="shared" si="1"/>
        <v>7542140289.575932</v>
      </c>
      <c r="J18" s="33">
        <f>2.5*'[1]Hoja4'!A201*13*'[1]Hoja4'!M201</f>
        <v>2605404539.4482183</v>
      </c>
      <c r="K18" s="8">
        <f>'[1]Hoja4'!O201</f>
        <v>4993766018.307804</v>
      </c>
      <c r="L18" s="33">
        <f>'[1]Hoja4'!P201</f>
        <v>2206280296.745569</v>
      </c>
      <c r="M18" s="30">
        <f t="shared" si="2"/>
        <v>9805450854.50159</v>
      </c>
      <c r="N18" s="33">
        <f>('[1]Hoja4'!B264*'[1]Hoja4'!$H$259*'[1]Hoja4'!$I$259*0.7)+('[1]Hoja4'!B264*'[1]Hoja4'!$H$260*'[1]Hoja4'!$I$260*0.7)+('[1]Hoja4'!B264*'[1]Hoja4'!$H$261*'[1]Hoja4'!$I$261*0.7)+('[1]Hoja4'!B264*'[1]Hoja4'!$H$262*'[1]Hoja4'!$I$262*0.7)+('[1]Hoja4'!B264*'[1]Hoja4'!$H$263*'[1]Hoja4'!$I$263*0.7)+('[1]Hoja4'!B264*'[1]Hoja4'!$H$264*'[1]Hoja4'!$I$264*0.7)+('[1]Hoja4'!B264*'[1]Hoja4'!$H$265*'[1]Hoja4'!$I$265*0.7)+('[1]Hoja4'!B264*'[1]Hoja4'!$H$266*'[1]Hoja4'!$I$266*0.7)+('[1]Hoja4'!B264*'[1]Hoja4'!$H$267*'[1]Hoja4'!$I$267*0.7)+('[1]Hoja4'!B264*'[1]Hoja4'!$H$268*'[1]Hoja4'!$I$268*0.7)+('[1]Hoja4'!B264*'[1]Hoja4'!$H$269*'[1]Hoja4'!$I$269*0.7)+('[1]Hoja4'!B264*'[1]Hoja4'!$H$270*'[1]Hoja4'!$I$270*0.7)+('[1]Hoja4'!B264*'[1]Hoja4'!$H$271*'[1]Hoja4'!$I$271*0.7)+('[1]Hoja4'!B264*'[1]Hoja4'!$H$272*'[1]Hoja4'!$I$272*0.7)+('[1]Hoja4'!B264*'[1]Hoja4'!$H$273*'[1]Hoja4'!$I$273*0.7)</f>
        <v>36952143.075717226</v>
      </c>
      <c r="O18" s="33">
        <f>('[1]Hoja4'!C264*'[1]Hoja4'!$H$259*'[1]Hoja4'!$I$259*0.5)+('[1]Hoja4'!C264*'[1]Hoja4'!$H$260*'[1]Hoja4'!$I$260*0.5)+('[1]Hoja4'!C264*'[1]Hoja4'!$H$261*'[1]Hoja4'!$I$261*0.5)+('[1]Hoja4'!C264*'[1]Hoja4'!$H$262*'[1]Hoja4'!$I$262*0.5)+('[1]Hoja4'!C264*'[1]Hoja4'!$H$263*'[1]Hoja4'!$I$263*0.5)+('[1]Hoja4'!C264*'[1]Hoja4'!$H$264*'[1]Hoja4'!$I$264*0.5)+('[1]Hoja4'!C264*'[1]Hoja4'!$H$265*'[1]Hoja4'!$I$265*0.5)+('[1]Hoja4'!C264*'[1]Hoja4'!$H$266*'[1]Hoja4'!$I$266*0.5)+('[1]Hoja4'!C264*'[1]Hoja4'!$H$267*'[1]Hoja4'!$I$267*0.5)+('[1]Hoja4'!C264*'[1]Hoja4'!$H$268*'[1]Hoja4'!$I$268*0.5)+('[1]Hoja4'!C264*'[1]Hoja4'!$H$269*'[1]Hoja4'!$I$269*0.5)+('[1]Hoja4'!C264*'[1]Hoja4'!$H$270*'[1]Hoja4'!$I$270*0.5)+('[1]Hoja4'!C264*'[1]Hoja4'!$H$271*'[1]Hoja4'!$I$271*0.5)+('[1]Hoja4'!C264*'[1]Hoja4'!$H$272*'[1]Hoja4'!$I$272*0.5)+('[1]Hoja4'!C264*'[1]Hoja4'!$H$273*'[1]Hoja4'!$I$273*0.5)</f>
        <v>115175510.8853524</v>
      </c>
      <c r="P18" s="33">
        <f>('[1]Hoja4'!K264+'[1]Hoja4'!L264+'[1]Hoja4'!M264)*0.7*'[1]Hoja4'!N264*13</f>
        <v>851539858.5598863</v>
      </c>
      <c r="Q18" s="30">
        <f t="shared" si="3"/>
        <v>1003667512.520956</v>
      </c>
      <c r="R18" s="30">
        <f t="shared" si="4"/>
        <v>18351258656.59848</v>
      </c>
      <c r="S18" s="30">
        <f t="shared" si="5"/>
        <v>-3214265688.867098</v>
      </c>
      <c r="T18" s="36">
        <f>'[5]Hoja3'!S18+'[5]Hoja4'!Y201</f>
        <v>-2667130735.582972</v>
      </c>
      <c r="U18" s="34">
        <f>'[1]Hoja3'!AL18-'[1]Hoja3'!AJ18</f>
        <v>-5416796093.748436</v>
      </c>
      <c r="V18" s="36">
        <f>'[1]Hoja3'!AM18-'[1]Hoja3'!AJ18</f>
        <v>-4869661140.464311</v>
      </c>
    </row>
    <row r="19" spans="2:22" ht="9">
      <c r="B19" s="22">
        <f t="shared" si="6"/>
        <v>2007</v>
      </c>
      <c r="C19" s="31">
        <f>'[1]Hoja4'!K137+'[1]Hoja4'!L137</f>
        <v>105530664.30043861</v>
      </c>
      <c r="D19" s="32">
        <f>'[1]Hoja4'!H137+'[1]Hoja4'!I137</f>
        <v>15932180430.70003</v>
      </c>
      <c r="E19" s="32">
        <f t="shared" si="0"/>
        <v>16037711095.000467</v>
      </c>
      <c r="F19" s="33">
        <f>('[1]Hoja4'!$H$320*'[1]Hoja4'!$J$320*'[1]Hoja4'!L324*13)+('[1]Hoja4'!$H$321*'[1]Hoja4'!$J$321*'[1]Hoja4'!L324*13)+('[1]Hoja4'!$H$322*'[1]Hoja4'!$J$322*'[1]Hoja4'!L324*13)+('[1]Hoja4'!$H$323*'[1]Hoja4'!$J$323*'[1]Hoja4'!L324*13)+('[1]Hoja4'!$H$324*'[1]Hoja4'!$J$324*'[1]Hoja4'!L324*13)</f>
        <v>2994889568.7740927</v>
      </c>
      <c r="G19" s="33">
        <f>('[1]Hoja4'!$I$320*'[1]Hoja4'!$J$320*'[1]Hoja4'!N324*13)+('[1]Hoja4'!$I$321*'[1]Hoja4'!$J$321*'[1]Hoja4'!N324*13)+('[1]Hoja4'!$I$322*'[1]Hoja4'!$J$322*'[1]Hoja4'!N324*13)+('[1]Hoja4'!$I$323*'[1]Hoja4'!$J$323*'[1]Hoja4'!N324*13)+('[1]Hoja4'!$I$324*'[1]Hoja4'!$J$324*'[1]Hoja4'!N324*13)</f>
        <v>3259818601.9606843</v>
      </c>
      <c r="H19" s="33">
        <f>('[1]Hoja4'!$H$320*'[1]Hoja4'!$J$320*'[1]Hoja4'!M324*13)+('[1]Hoja4'!$H$321*'[1]Hoja4'!$J$321*'[1]Hoja4'!M324*13)+('[1]Hoja4'!$H$322*'[1]Hoja4'!$J$322*'[1]Hoja4'!M324*13)+('[1]Hoja4'!$H$323*'[1]Hoja4'!$J$323*'[1]Hoja4'!M324*13)+('[1]Hoja4'!$H$324*'[1]Hoja4'!$J$324*'[1]Hoja4'!M324*13)</f>
        <v>979098512.8684535</v>
      </c>
      <c r="I19" s="30">
        <f t="shared" si="1"/>
        <v>7233806683.603231</v>
      </c>
      <c r="J19" s="33">
        <f>2.5*'[1]Hoja4'!A202*13*'[1]Hoja4'!M202</f>
        <v>2899524281.83163</v>
      </c>
      <c r="K19" s="8">
        <f>'[1]Hoja4'!O202</f>
        <v>5488483891.016124</v>
      </c>
      <c r="L19" s="33">
        <f>'[1]Hoja4'!P202</f>
        <v>2615465974.7480116</v>
      </c>
      <c r="M19" s="30">
        <f t="shared" si="2"/>
        <v>11003474147.595764</v>
      </c>
      <c r="N19" s="33">
        <f>('[1]Hoja4'!B265*'[1]Hoja4'!$H$259*'[1]Hoja4'!$I$259*0.7)+('[1]Hoja4'!B265*'[1]Hoja4'!$H$260*'[1]Hoja4'!$I$260*0.7)+('[1]Hoja4'!B265*'[1]Hoja4'!$H$261*'[1]Hoja4'!$I$261*0.7)+('[1]Hoja4'!B265*'[1]Hoja4'!$H$262*'[1]Hoja4'!$I$262*0.7)+('[1]Hoja4'!B265*'[1]Hoja4'!$H$263*'[1]Hoja4'!$I$263*0.7)+('[1]Hoja4'!B265*'[1]Hoja4'!$H$264*'[1]Hoja4'!$I$264*0.7)+('[1]Hoja4'!B265*'[1]Hoja4'!$H$265*'[1]Hoja4'!$I$265*0.7)+('[1]Hoja4'!B265*'[1]Hoja4'!$H$266*'[1]Hoja4'!$I$266*0.7)+('[1]Hoja4'!B265*'[1]Hoja4'!$H$267*'[1]Hoja4'!$I$267*0.7)+('[1]Hoja4'!B265*'[1]Hoja4'!$H$268*'[1]Hoja4'!$I$268*0.7)+('[1]Hoja4'!B265*'[1]Hoja4'!$H$269*'[1]Hoja4'!$I$269*0.7)+('[1]Hoja4'!B265*'[1]Hoja4'!$H$270*'[1]Hoja4'!$I$270*0.7)+('[1]Hoja4'!B265*'[1]Hoja4'!$H$271*'[1]Hoja4'!$I$271*0.7)+('[1]Hoja4'!B265*'[1]Hoja4'!$H$272*'[1]Hoja4'!$I$272*0.7)+('[1]Hoja4'!B265*'[1]Hoja4'!$H$273*'[1]Hoja4'!$I$273*0.7)</f>
        <v>41930683.446608074</v>
      </c>
      <c r="O19" s="33">
        <f>('[1]Hoja4'!C265*'[1]Hoja4'!$H$259*'[1]Hoja4'!$I$259*0.5)+('[1]Hoja4'!C265*'[1]Hoja4'!$H$260*'[1]Hoja4'!$I$260*0.5)+('[1]Hoja4'!C265*'[1]Hoja4'!$H$261*'[1]Hoja4'!$I$261*0.5)+('[1]Hoja4'!C265*'[1]Hoja4'!$H$262*'[1]Hoja4'!$I$262*0.5)+('[1]Hoja4'!C265*'[1]Hoja4'!$H$263*'[1]Hoja4'!$I$263*0.5)+('[1]Hoja4'!C265*'[1]Hoja4'!$H$264*'[1]Hoja4'!$I$264*0.5)+('[1]Hoja4'!C265*'[1]Hoja4'!$H$265*'[1]Hoja4'!$I$265*0.5)+('[1]Hoja4'!C265*'[1]Hoja4'!$H$266*'[1]Hoja4'!$I$266*0.5)+('[1]Hoja4'!C265*'[1]Hoja4'!$H$267*'[1]Hoja4'!$I$267*0.5)+('[1]Hoja4'!C265*'[1]Hoja4'!$H$268*'[1]Hoja4'!$I$268*0.5)+('[1]Hoja4'!C265*'[1]Hoja4'!$H$269*'[1]Hoja4'!$I$269*0.5)+('[1]Hoja4'!C265*'[1]Hoja4'!$H$270*'[1]Hoja4'!$I$270*0.5)+('[1]Hoja4'!C265*'[1]Hoja4'!$H$271*'[1]Hoja4'!$I$271*0.5)+('[1]Hoja4'!C265*'[1]Hoja4'!$H$272*'[1]Hoja4'!$I$272*0.5)+('[1]Hoja4'!C265*'[1]Hoja4'!$H$273*'[1]Hoja4'!$I$273*0.5)</f>
        <v>128970469.49321139</v>
      </c>
      <c r="P19" s="33">
        <f>('[1]Hoja4'!K265+'[1]Hoja4'!L265+'[1]Hoja4'!M265)*0.7*'[1]Hoja4'!N265*13</f>
        <v>1017090219.2394106</v>
      </c>
      <c r="Q19" s="30">
        <f t="shared" si="3"/>
        <v>1187991372.1792302</v>
      </c>
      <c r="R19" s="30">
        <f t="shared" si="4"/>
        <v>19425272203.378227</v>
      </c>
      <c r="S19" s="30">
        <f t="shared" si="5"/>
        <v>-3387561108.37776</v>
      </c>
      <c r="T19" s="36">
        <f>'[5]Hoja3'!S19+'[5]Hoja4'!Y202</f>
        <v>-2778661009.1931176</v>
      </c>
      <c r="U19" s="34">
        <f>'[1]Hoja3'!AL19-'[1]Hoja3'!AJ19</f>
        <v>-5522938940.308175</v>
      </c>
      <c r="V19" s="36">
        <f>'[1]Hoja3'!AM19-'[1]Hoja3'!AJ19</f>
        <v>-4914038841.123532</v>
      </c>
    </row>
    <row r="20" spans="2:22" ht="9">
      <c r="B20" s="22">
        <f t="shared" si="6"/>
        <v>2008</v>
      </c>
      <c r="C20" s="31">
        <f>'[1]Hoja4'!K138+'[1]Hoja4'!L138</f>
        <v>88026083.05887257</v>
      </c>
      <c r="D20" s="32">
        <f>'[1]Hoja4'!H138+'[1]Hoja4'!I138</f>
        <v>16456010273.4748</v>
      </c>
      <c r="E20" s="32">
        <f t="shared" si="0"/>
        <v>16544036356.533672</v>
      </c>
      <c r="F20" s="33">
        <f>('[1]Hoja4'!$H$320*'[1]Hoja4'!$J$320*'[1]Hoja4'!L325*13)+('[1]Hoja4'!$H$321*'[1]Hoja4'!$J$321*'[1]Hoja4'!L325*13)+('[1]Hoja4'!$H$322*'[1]Hoja4'!$J$322*'[1]Hoja4'!L325*13)+('[1]Hoja4'!$H$323*'[1]Hoja4'!$J$323*'[1]Hoja4'!L325*13)+('[1]Hoja4'!$H$324*'[1]Hoja4'!$J$324*'[1]Hoja4'!L325*13)</f>
        <v>2717455536.100532</v>
      </c>
      <c r="G20" s="33">
        <f>('[1]Hoja4'!$I$320*'[1]Hoja4'!$J$320*'[1]Hoja4'!N325*13)+('[1]Hoja4'!$I$321*'[1]Hoja4'!$J$321*'[1]Hoja4'!N325*13)+('[1]Hoja4'!$I$322*'[1]Hoja4'!$J$322*'[1]Hoja4'!N325*13)+('[1]Hoja4'!$I$323*'[1]Hoja4'!$J$323*'[1]Hoja4'!N325*13)+('[1]Hoja4'!$I$324*'[1]Hoja4'!$J$324*'[1]Hoja4'!N325*13)</f>
        <v>3114925291.9693155</v>
      </c>
      <c r="H20" s="33">
        <f>('[1]Hoja4'!$H$320*'[1]Hoja4'!$J$320*'[1]Hoja4'!M325*13)+('[1]Hoja4'!$H$321*'[1]Hoja4'!$J$321*'[1]Hoja4'!M325*13)+('[1]Hoja4'!$H$322*'[1]Hoja4'!$J$322*'[1]Hoja4'!M325*13)+('[1]Hoja4'!$H$323*'[1]Hoja4'!$J$323*'[1]Hoja4'!M325*13)+('[1]Hoja4'!$H$324*'[1]Hoja4'!$J$324*'[1]Hoja4'!M325*13)</f>
        <v>916731988.0821071</v>
      </c>
      <c r="I20" s="30">
        <f t="shared" si="1"/>
        <v>6749112816.151955</v>
      </c>
      <c r="J20" s="33">
        <f>2.5*'[1]Hoja4'!A203*13*'[1]Hoja4'!M203</f>
        <v>3134952502.1129575</v>
      </c>
      <c r="K20" s="8">
        <f>'[1]Hoja4'!O203</f>
        <v>5669261639.195931</v>
      </c>
      <c r="L20" s="33">
        <f>'[1]Hoja4'!P203</f>
        <v>2597939146.161535</v>
      </c>
      <c r="M20" s="30">
        <f t="shared" si="2"/>
        <v>11402153287.470425</v>
      </c>
      <c r="N20" s="33">
        <f>('[1]Hoja4'!B266*'[1]Hoja4'!$H$259*'[1]Hoja4'!$I$259*0.7)+('[1]Hoja4'!B266*'[1]Hoja4'!$H$260*'[1]Hoja4'!$I$260*0.7)+('[1]Hoja4'!B266*'[1]Hoja4'!$H$261*'[1]Hoja4'!$I$261*0.7)+('[1]Hoja4'!B266*'[1]Hoja4'!$H$262*'[1]Hoja4'!$I$262*0.7)+('[1]Hoja4'!B266*'[1]Hoja4'!$H$263*'[1]Hoja4'!$I$263*0.7)+('[1]Hoja4'!B266*'[1]Hoja4'!$H$264*'[1]Hoja4'!$I$264*0.7)+('[1]Hoja4'!B266*'[1]Hoja4'!$H$265*'[1]Hoja4'!$I$265*0.7)+('[1]Hoja4'!B266*'[1]Hoja4'!$H$266*'[1]Hoja4'!$I$266*0.7)+('[1]Hoja4'!B266*'[1]Hoja4'!$H$267*'[1]Hoja4'!$I$267*0.7)+('[1]Hoja4'!B266*'[1]Hoja4'!$H$268*'[1]Hoja4'!$I$268*0.7)+('[1]Hoja4'!B266*'[1]Hoja4'!$H$269*'[1]Hoja4'!$I$269*0.7)+('[1]Hoja4'!B266*'[1]Hoja4'!$H$270*'[1]Hoja4'!$I$270*0.7)+('[1]Hoja4'!B266*'[1]Hoja4'!$H$271*'[1]Hoja4'!$I$271*0.7)+('[1]Hoja4'!B266*'[1]Hoja4'!$H$272*'[1]Hoja4'!$I$272*0.7)+('[1]Hoja4'!B266*'[1]Hoja4'!$H$273*'[1]Hoja4'!$I$273*0.7)</f>
        <v>45970005.374031805</v>
      </c>
      <c r="O20" s="33">
        <f>('[1]Hoja4'!C266*'[1]Hoja4'!$H$259*'[1]Hoja4'!$I$259*0.5)+('[1]Hoja4'!C266*'[1]Hoja4'!$H$260*'[1]Hoja4'!$I$260*0.5)+('[1]Hoja4'!C266*'[1]Hoja4'!$H$261*'[1]Hoja4'!$I$261*0.5)+('[1]Hoja4'!C266*'[1]Hoja4'!$H$262*'[1]Hoja4'!$I$262*0.5)+('[1]Hoja4'!C266*'[1]Hoja4'!$H$263*'[1]Hoja4'!$I$263*0.5)+('[1]Hoja4'!C266*'[1]Hoja4'!$H$264*'[1]Hoja4'!$I$264*0.5)+('[1]Hoja4'!C266*'[1]Hoja4'!$H$265*'[1]Hoja4'!$I$265*0.5)+('[1]Hoja4'!C266*'[1]Hoja4'!$H$266*'[1]Hoja4'!$I$266*0.5)+('[1]Hoja4'!C266*'[1]Hoja4'!$H$267*'[1]Hoja4'!$I$267*0.5)+('[1]Hoja4'!C266*'[1]Hoja4'!$H$268*'[1]Hoja4'!$I$268*0.5)+('[1]Hoja4'!C266*'[1]Hoja4'!$H$269*'[1]Hoja4'!$I$269*0.5)+('[1]Hoja4'!C266*'[1]Hoja4'!$H$270*'[1]Hoja4'!$I$270*0.5)+('[1]Hoja4'!C266*'[1]Hoja4'!$H$271*'[1]Hoja4'!$I$271*0.5)+('[1]Hoja4'!C266*'[1]Hoja4'!$H$272*'[1]Hoja4'!$I$272*0.5)+('[1]Hoja4'!C266*'[1]Hoja4'!$H$273*'[1]Hoja4'!$I$273*0.5)</f>
        <v>139247767.60123387</v>
      </c>
      <c r="P20" s="33">
        <f>('[1]Hoja4'!K266+'[1]Hoja4'!L266+'[1]Hoja4'!M266)*0.7*'[1]Hoja4'!N266*13</f>
        <v>1141867468.2077749</v>
      </c>
      <c r="Q20" s="30">
        <f t="shared" si="3"/>
        <v>1327085241.1830406</v>
      </c>
      <c r="R20" s="30">
        <f t="shared" si="4"/>
        <v>19478351344.80542</v>
      </c>
      <c r="S20" s="30">
        <f t="shared" si="5"/>
        <v>-2934314988.2717476</v>
      </c>
      <c r="T20" s="36">
        <f>'[5]Hoja3'!S20+'[5]Hoja4'!Y203</f>
        <v>-2275974962.828027</v>
      </c>
      <c r="U20" s="34">
        <f>'[1]Hoja3'!AL20-'[1]Hoja3'!AJ20</f>
        <v>-5342001038.08707</v>
      </c>
      <c r="V20" s="36">
        <f>'[1]Hoja3'!AM20-'[1]Hoja3'!AJ20</f>
        <v>-4683661012.643351</v>
      </c>
    </row>
    <row r="21" spans="2:22" ht="9">
      <c r="B21" s="22">
        <f t="shared" si="6"/>
        <v>2009</v>
      </c>
      <c r="C21" s="31">
        <f>'[1]Hoja4'!K139+'[1]Hoja4'!L139</f>
        <v>73209958.0013353</v>
      </c>
      <c r="D21" s="32">
        <f>'[1]Hoja4'!H139+'[1]Hoja4'!I139</f>
        <v>16963022749.89061</v>
      </c>
      <c r="E21" s="32">
        <f t="shared" si="0"/>
        <v>17036232707.891945</v>
      </c>
      <c r="F21" s="33">
        <f>('[1]Hoja4'!$H$320*'[1]Hoja4'!$J$320*'[1]Hoja4'!L326*13)+('[1]Hoja4'!$H$321*'[1]Hoja4'!$J$321*'[1]Hoja4'!L326*13)+('[1]Hoja4'!$H$322*'[1]Hoja4'!$J$322*'[1]Hoja4'!L326*13)+('[1]Hoja4'!$H$323*'[1]Hoja4'!$J$323*'[1]Hoja4'!L326*13)+('[1]Hoja4'!$H$324*'[1]Hoja4'!$J$324*'[1]Hoja4'!L326*13)</f>
        <v>2473451633.0717707</v>
      </c>
      <c r="G21" s="33">
        <f>('[1]Hoja4'!$I$320*'[1]Hoja4'!$J$320*'[1]Hoja4'!N326*13)+('[1]Hoja4'!$I$321*'[1]Hoja4'!$J$321*'[1]Hoja4'!N326*13)+('[1]Hoja4'!$I$322*'[1]Hoja4'!$J$322*'[1]Hoja4'!N326*13)+('[1]Hoja4'!$I$323*'[1]Hoja4'!$J$323*'[1]Hoja4'!N326*13)+('[1]Hoja4'!$I$324*'[1]Hoja4'!$J$324*'[1]Hoja4'!N326*13)</f>
        <v>2985502383.537806</v>
      </c>
      <c r="H21" s="33">
        <f>('[1]Hoja4'!$H$320*'[1]Hoja4'!$J$320*'[1]Hoja4'!M326*13)+('[1]Hoja4'!$H$321*'[1]Hoja4'!$J$321*'[1]Hoja4'!M326*13)+('[1]Hoja4'!$H$322*'[1]Hoja4'!$J$322*'[1]Hoja4'!M326*13)+('[1]Hoja4'!$H$323*'[1]Hoja4'!$J$323*'[1]Hoja4'!M326*13)+('[1]Hoja4'!$H$324*'[1]Hoja4'!$J$324*'[1]Hoja4'!M326*13)</f>
        <v>859974905.5381982</v>
      </c>
      <c r="I21" s="30">
        <f t="shared" si="1"/>
        <v>6318928922.147776</v>
      </c>
      <c r="J21" s="33">
        <f>2.5*'[1]Hoja4'!A204*13*'[1]Hoja4'!M204</f>
        <v>3401542283.064527</v>
      </c>
      <c r="K21" s="8">
        <f>'[1]Hoja4'!O204</f>
        <v>5848956339.160232</v>
      </c>
      <c r="L21" s="33">
        <f>'[1]Hoja4'!P204</f>
        <v>2575969593.1340513</v>
      </c>
      <c r="M21" s="30">
        <f t="shared" si="2"/>
        <v>11826468215.35881</v>
      </c>
      <c r="N21" s="33">
        <f>('[1]Hoja4'!B267*'[1]Hoja4'!$H$259*'[1]Hoja4'!$I$259*0.7)+('[1]Hoja4'!B267*'[1]Hoja4'!$H$260*'[1]Hoja4'!$I$260*0.7)+('[1]Hoja4'!B267*'[1]Hoja4'!$H$261*'[1]Hoja4'!$I$261*0.7)+('[1]Hoja4'!B267*'[1]Hoja4'!$H$262*'[1]Hoja4'!$I$262*0.7)+('[1]Hoja4'!B267*'[1]Hoja4'!$H$263*'[1]Hoja4'!$I$263*0.7)+('[1]Hoja4'!B267*'[1]Hoja4'!$H$264*'[1]Hoja4'!$I$264*0.7)+('[1]Hoja4'!B267*'[1]Hoja4'!$H$265*'[1]Hoja4'!$I$265*0.7)+('[1]Hoja4'!B267*'[1]Hoja4'!$H$266*'[1]Hoja4'!$I$266*0.7)+('[1]Hoja4'!B267*'[1]Hoja4'!$H$267*'[1]Hoja4'!$I$267*0.7)+('[1]Hoja4'!B267*'[1]Hoja4'!$H$268*'[1]Hoja4'!$I$268*0.7)+('[1]Hoja4'!B267*'[1]Hoja4'!$H$269*'[1]Hoja4'!$I$269*0.7)+('[1]Hoja4'!B267*'[1]Hoja4'!$H$270*'[1]Hoja4'!$I$270*0.7)+('[1]Hoja4'!B267*'[1]Hoja4'!$H$271*'[1]Hoja4'!$I$271*0.7)+('[1]Hoja4'!B267*'[1]Hoja4'!$H$272*'[1]Hoja4'!$I$272*0.7)+('[1]Hoja4'!B267*'[1]Hoja4'!$H$273*'[1]Hoja4'!$I$273*0.7)</f>
        <v>50257967.68351205</v>
      </c>
      <c r="O21" s="33">
        <f>('[1]Hoja4'!C267*'[1]Hoja4'!$H$259*'[1]Hoja4'!$I$259*0.5)+('[1]Hoja4'!C267*'[1]Hoja4'!$H$260*'[1]Hoja4'!$I$260*0.5)+('[1]Hoja4'!C267*'[1]Hoja4'!$H$261*'[1]Hoja4'!$I$261*0.5)+('[1]Hoja4'!C267*'[1]Hoja4'!$H$262*'[1]Hoja4'!$I$262*0.5)+('[1]Hoja4'!C267*'[1]Hoja4'!$H$263*'[1]Hoja4'!$I$263*0.5)+('[1]Hoja4'!C267*'[1]Hoja4'!$H$264*'[1]Hoja4'!$I$264*0.5)+('[1]Hoja4'!C267*'[1]Hoja4'!$H$265*'[1]Hoja4'!$I$265*0.5)+('[1]Hoja4'!C267*'[1]Hoja4'!$H$266*'[1]Hoja4'!$I$266*0.5)+('[1]Hoja4'!C267*'[1]Hoja4'!$H$267*'[1]Hoja4'!$I$267*0.5)+('[1]Hoja4'!C267*'[1]Hoja4'!$H$268*'[1]Hoja4'!$I$268*0.5)+('[1]Hoja4'!C267*'[1]Hoja4'!$H$269*'[1]Hoja4'!$I$269*0.5)+('[1]Hoja4'!C267*'[1]Hoja4'!$H$270*'[1]Hoja4'!$I$270*0.5)+('[1]Hoja4'!C267*'[1]Hoja4'!$H$271*'[1]Hoja4'!$I$271*0.5)+('[1]Hoja4'!C267*'[1]Hoja4'!$H$272*'[1]Hoja4'!$I$272*0.5)+('[1]Hoja4'!C267*'[1]Hoja4'!$H$273*'[1]Hoja4'!$I$273*0.5)</f>
        <v>150895593.04492724</v>
      </c>
      <c r="P21" s="33">
        <f>('[1]Hoja4'!K267+'[1]Hoja4'!L267+'[1]Hoja4'!M267)*0.7*'[1]Hoja4'!N267*13</f>
        <v>1295090542.3332982</v>
      </c>
      <c r="Q21" s="30">
        <f t="shared" si="3"/>
        <v>1496244103.0617375</v>
      </c>
      <c r="R21" s="30">
        <f t="shared" si="4"/>
        <v>19641641240.56832</v>
      </c>
      <c r="S21" s="30">
        <f t="shared" si="5"/>
        <v>-2605408532.6763763</v>
      </c>
      <c r="T21" s="36">
        <f>'[5]Hoja3'!S21+'[5]Hoja4'!Y204</f>
        <v>-1891084653.2328258</v>
      </c>
      <c r="U21" s="34">
        <f>'[1]Hoja3'!AL21-'[1]Hoja3'!AJ21</f>
        <v>-5238185004.319356</v>
      </c>
      <c r="V21" s="36">
        <f>'[1]Hoja3'!AM21-'[1]Hoja3'!AJ21</f>
        <v>-4523861124.875805</v>
      </c>
    </row>
    <row r="22" spans="2:22" ht="9">
      <c r="B22" s="22">
        <f t="shared" si="6"/>
        <v>2010</v>
      </c>
      <c r="C22" s="31">
        <f>'[1]Hoja4'!K140+'[1]Hoja4'!L140</f>
        <v>60953292.86333667</v>
      </c>
      <c r="D22" s="32">
        <f>'[1]Hoja4'!H140+'[1]Hoja4'!I140</f>
        <v>17462627252.455944</v>
      </c>
      <c r="E22" s="32">
        <f t="shared" si="0"/>
        <v>17523580545.319283</v>
      </c>
      <c r="F22" s="33">
        <f>('[1]Hoja4'!$H$320*'[1]Hoja4'!$J$320*'[1]Hoja4'!L327*13)+('[1]Hoja4'!$H$321*'[1]Hoja4'!$J$321*'[1]Hoja4'!L327*13)+('[1]Hoja4'!$H$322*'[1]Hoja4'!$J$322*'[1]Hoja4'!L327*13)+('[1]Hoja4'!$H$323*'[1]Hoja4'!$J$323*'[1]Hoja4'!L327*13)+('[1]Hoja4'!$H$324*'[1]Hoja4'!$J$324*'[1]Hoja4'!L327*13)</f>
        <v>2236901252.557398</v>
      </c>
      <c r="G22" s="33">
        <f>('[1]Hoja4'!$I$320*'[1]Hoja4'!$J$320*'[1]Hoja4'!N327*13)+('[1]Hoja4'!$I$321*'[1]Hoja4'!$J$321*'[1]Hoja4'!N327*13)+('[1]Hoja4'!$I$322*'[1]Hoja4'!$J$322*'[1]Hoja4'!N327*13)+('[1]Hoja4'!$I$323*'[1]Hoja4'!$J$323*'[1]Hoja4'!N327*13)+('[1]Hoja4'!$I$324*'[1]Hoja4'!$J$324*'[1]Hoja4'!N327*13)</f>
        <v>2852075056.4457555</v>
      </c>
      <c r="H22" s="33">
        <f>('[1]Hoja4'!$H$320*'[1]Hoja4'!$J$320*'[1]Hoja4'!M327*13)+('[1]Hoja4'!$H$321*'[1]Hoja4'!$J$321*'[1]Hoja4'!M327*13)+('[1]Hoja4'!$H$322*'[1]Hoja4'!$J$322*'[1]Hoja4'!M327*13)+('[1]Hoja4'!$H$323*'[1]Hoja4'!$J$323*'[1]Hoja4'!M327*13)+('[1]Hoja4'!$H$324*'[1]Hoja4'!$J$324*'[1]Hoja4'!M327*13)</f>
        <v>807087081.9666802</v>
      </c>
      <c r="I22" s="30">
        <f t="shared" si="1"/>
        <v>5896063390.969833</v>
      </c>
      <c r="J22" s="33">
        <f>2.5*'[1]Hoja4'!A205*13*'[1]Hoja4'!M205</f>
        <v>3674670980.9711914</v>
      </c>
      <c r="K22" s="8">
        <f>'[1]Hoja4'!O205</f>
        <v>6019068346.589876</v>
      </c>
      <c r="L22" s="33">
        <f>'[1]Hoja4'!P205</f>
        <v>2549365340.3268003</v>
      </c>
      <c r="M22" s="30">
        <f t="shared" si="2"/>
        <v>12243104667.887867</v>
      </c>
      <c r="N22" s="33">
        <f>('[1]Hoja4'!B268*'[1]Hoja4'!$H$259*'[1]Hoja4'!$I$259*0.7)+('[1]Hoja4'!B268*'[1]Hoja4'!$H$260*'[1]Hoja4'!$I$260*0.7)+('[1]Hoja4'!B268*'[1]Hoja4'!$H$261*'[1]Hoja4'!$I$261*0.7)+('[1]Hoja4'!B268*'[1]Hoja4'!$H$262*'[1]Hoja4'!$I$262*0.7)+('[1]Hoja4'!B268*'[1]Hoja4'!$H$263*'[1]Hoja4'!$I$263*0.7)+('[1]Hoja4'!B268*'[1]Hoja4'!$H$264*'[1]Hoja4'!$I$264*0.7)+('[1]Hoja4'!B268*'[1]Hoja4'!$H$265*'[1]Hoja4'!$I$265*0.7)+('[1]Hoja4'!B268*'[1]Hoja4'!$H$266*'[1]Hoja4'!$I$266*0.7)+('[1]Hoja4'!B268*'[1]Hoja4'!$H$267*'[1]Hoja4'!$I$267*0.7)+('[1]Hoja4'!B268*'[1]Hoja4'!$H$268*'[1]Hoja4'!$I$268*0.7)+('[1]Hoja4'!B268*'[1]Hoja4'!$H$269*'[1]Hoja4'!$I$269*0.7)+('[1]Hoja4'!B268*'[1]Hoja4'!$H$270*'[1]Hoja4'!$I$270*0.7)+('[1]Hoja4'!B268*'[1]Hoja4'!$H$271*'[1]Hoja4'!$I$271*0.7)+('[1]Hoja4'!B268*'[1]Hoja4'!$H$272*'[1]Hoja4'!$I$272*0.7)+('[1]Hoja4'!B268*'[1]Hoja4'!$H$273*'[1]Hoja4'!$I$273*0.7)</f>
        <v>54540682.885756716</v>
      </c>
      <c r="O22" s="33">
        <f>('[1]Hoja4'!C268*'[1]Hoja4'!$H$259*'[1]Hoja4'!$I$259*0.5)+('[1]Hoja4'!C268*'[1]Hoja4'!$H$260*'[1]Hoja4'!$I$260*0.5)+('[1]Hoja4'!C268*'[1]Hoja4'!$H$261*'[1]Hoja4'!$I$261*0.5)+('[1]Hoja4'!C268*'[1]Hoja4'!$H$262*'[1]Hoja4'!$I$262*0.5)+('[1]Hoja4'!C268*'[1]Hoja4'!$H$263*'[1]Hoja4'!$I$263*0.5)+('[1]Hoja4'!C268*'[1]Hoja4'!$H$264*'[1]Hoja4'!$I$264*0.5)+('[1]Hoja4'!C268*'[1]Hoja4'!$H$265*'[1]Hoja4'!$I$265*0.5)+('[1]Hoja4'!C268*'[1]Hoja4'!$H$266*'[1]Hoja4'!$I$266*0.5)+('[1]Hoja4'!C268*'[1]Hoja4'!$H$267*'[1]Hoja4'!$I$267*0.5)+('[1]Hoja4'!C268*'[1]Hoja4'!$H$268*'[1]Hoja4'!$I$268*0.5)+('[1]Hoja4'!C268*'[1]Hoja4'!$H$269*'[1]Hoja4'!$I$269*0.5)+('[1]Hoja4'!C268*'[1]Hoja4'!$H$270*'[1]Hoja4'!$I$270*0.5)+('[1]Hoja4'!C268*'[1]Hoja4'!$H$271*'[1]Hoja4'!$I$271*0.5)+('[1]Hoja4'!C268*'[1]Hoja4'!$H$272*'[1]Hoja4'!$I$272*0.5)+('[1]Hoja4'!C268*'[1]Hoja4'!$H$273*'[1]Hoja4'!$I$273*0.5)</f>
        <v>163135078.27436158</v>
      </c>
      <c r="P22" s="33">
        <f>('[1]Hoja4'!K268+'[1]Hoja4'!L268+'[1]Hoja4'!M268)*0.7*'[1]Hoja4'!N268*13</f>
        <v>1430178217.6399436</v>
      </c>
      <c r="Q22" s="30">
        <f t="shared" si="3"/>
        <v>1647853978.800062</v>
      </c>
      <c r="R22" s="30">
        <f t="shared" si="4"/>
        <v>19787022037.65776</v>
      </c>
      <c r="S22" s="30">
        <f t="shared" si="5"/>
        <v>-2263441492.338478</v>
      </c>
      <c r="T22" s="36">
        <f>'[5]Hoja3'!S22+'[5]Hoja4'!Y205</f>
        <v>-1491760586.334528</v>
      </c>
      <c r="U22" s="34">
        <f>'[1]Hoja3'!AL22-'[1]Hoja3'!AJ22</f>
        <v>-5113960179.719427</v>
      </c>
      <c r="V22" s="36">
        <f>'[1]Hoja3'!AM22-'[1]Hoja3'!AJ22</f>
        <v>-4342279273.715477</v>
      </c>
    </row>
    <row r="23" spans="2:22" ht="9">
      <c r="B23" s="22">
        <f t="shared" si="6"/>
        <v>2011</v>
      </c>
      <c r="C23" s="31">
        <f>'[1]Hoja4'!K141+'[1]Hoja4'!L141</f>
        <v>49906820.01199021</v>
      </c>
      <c r="D23" s="32">
        <f>'[1]Hoja4'!H141+'[1]Hoja4'!I141</f>
        <v>17914977079.27075</v>
      </c>
      <c r="E23" s="32">
        <f t="shared" si="0"/>
        <v>17964883899.282738</v>
      </c>
      <c r="F23" s="33">
        <f>('[1]Hoja4'!$H$320*'[1]Hoja4'!$J$320*'[1]Hoja4'!L328*13)+('[1]Hoja4'!$H$321*'[1]Hoja4'!$J$321*'[1]Hoja4'!L328*13)+('[1]Hoja4'!$H$322*'[1]Hoja4'!$J$322*'[1]Hoja4'!L328*13)+('[1]Hoja4'!$H$323*'[1]Hoja4'!$J$323*'[1]Hoja4'!L328*13)+('[1]Hoja4'!$H$324*'[1]Hoja4'!$J$324*'[1]Hoja4'!L328*13)</f>
        <v>2008918232.402172</v>
      </c>
      <c r="G23" s="33">
        <f>('[1]Hoja4'!$I$320*'[1]Hoja4'!$J$320*'[1]Hoja4'!N328*13)+('[1]Hoja4'!$I$321*'[1]Hoja4'!$J$321*'[1]Hoja4'!N328*13)+('[1]Hoja4'!$I$322*'[1]Hoja4'!$J$322*'[1]Hoja4'!N328*13)+('[1]Hoja4'!$I$323*'[1]Hoja4'!$J$323*'[1]Hoja4'!N328*13)+('[1]Hoja4'!$I$324*'[1]Hoja4'!$J$324*'[1]Hoja4'!N328*13)</f>
        <v>2713771848.6529603</v>
      </c>
      <c r="H23" s="33">
        <f>('[1]Hoja4'!$H$320*'[1]Hoja4'!$J$320*'[1]Hoja4'!M328*13)+('[1]Hoja4'!$H$321*'[1]Hoja4'!$J$321*'[1]Hoja4'!M328*13)+('[1]Hoja4'!$H$322*'[1]Hoja4'!$J$322*'[1]Hoja4'!M328*13)+('[1]Hoja4'!$H$323*'[1]Hoja4'!$J$323*'[1]Hoja4'!M328*13)+('[1]Hoja4'!$H$324*'[1]Hoja4'!$J$324*'[1]Hoja4'!M328*13)</f>
        <v>752832901.7556001</v>
      </c>
      <c r="I23" s="30">
        <f t="shared" si="1"/>
        <v>5475522982.810732</v>
      </c>
      <c r="J23" s="33">
        <f>2.5*'[1]Hoja4'!A206*13*'[1]Hoja4'!M206</f>
        <v>3955221411.0844197</v>
      </c>
      <c r="K23" s="8">
        <f>'[1]Hoja4'!O206</f>
        <v>6144884035.861505</v>
      </c>
      <c r="L23" s="33">
        <f>'[1]Hoja4'!P206</f>
        <v>2512975906.1979837</v>
      </c>
      <c r="M23" s="30">
        <f t="shared" si="2"/>
        <v>12613081353.14391</v>
      </c>
      <c r="N23" s="33">
        <f>('[1]Hoja4'!B269*'[1]Hoja4'!$H$259*'[1]Hoja4'!$I$259*0.7)+('[1]Hoja4'!B269*'[1]Hoja4'!$H$260*'[1]Hoja4'!$I$260*0.7)+('[1]Hoja4'!B269*'[1]Hoja4'!$H$261*'[1]Hoja4'!$I$261*0.7)+('[1]Hoja4'!B269*'[1]Hoja4'!$H$262*'[1]Hoja4'!$I$262*0.7)+('[1]Hoja4'!B269*'[1]Hoja4'!$H$263*'[1]Hoja4'!$I$263*0.7)+('[1]Hoja4'!B269*'[1]Hoja4'!$H$264*'[1]Hoja4'!$I$264*0.7)+('[1]Hoja4'!B269*'[1]Hoja4'!$H$265*'[1]Hoja4'!$I$265*0.7)+('[1]Hoja4'!B269*'[1]Hoja4'!$H$266*'[1]Hoja4'!$I$266*0.7)+('[1]Hoja4'!B269*'[1]Hoja4'!$H$267*'[1]Hoja4'!$I$267*0.7)+('[1]Hoja4'!B269*'[1]Hoja4'!$H$268*'[1]Hoja4'!$I$268*0.7)+('[1]Hoja4'!B269*'[1]Hoja4'!$H$269*'[1]Hoja4'!$I$269*0.7)+('[1]Hoja4'!B269*'[1]Hoja4'!$H$270*'[1]Hoja4'!$I$270*0.7)+('[1]Hoja4'!B269*'[1]Hoja4'!$H$271*'[1]Hoja4'!$I$271*0.7)+('[1]Hoja4'!B269*'[1]Hoja4'!$H$272*'[1]Hoja4'!$I$272*0.7)+('[1]Hoja4'!B269*'[1]Hoja4'!$H$273*'[1]Hoja4'!$I$273*0.7)</f>
        <v>58724088.737814456</v>
      </c>
      <c r="O23" s="33">
        <f>('[1]Hoja4'!C269*'[1]Hoja4'!$H$259*'[1]Hoja4'!$I$259*0.5)+('[1]Hoja4'!C269*'[1]Hoja4'!$H$260*'[1]Hoja4'!$I$260*0.5)+('[1]Hoja4'!C269*'[1]Hoja4'!$H$261*'[1]Hoja4'!$I$261*0.5)+('[1]Hoja4'!C269*'[1]Hoja4'!$H$262*'[1]Hoja4'!$I$262*0.5)+('[1]Hoja4'!C269*'[1]Hoja4'!$H$263*'[1]Hoja4'!$I$263*0.5)+('[1]Hoja4'!C269*'[1]Hoja4'!$H$264*'[1]Hoja4'!$I$264*0.5)+('[1]Hoja4'!C269*'[1]Hoja4'!$H$265*'[1]Hoja4'!$I$265*0.5)+('[1]Hoja4'!C269*'[1]Hoja4'!$H$266*'[1]Hoja4'!$I$266*0.5)+('[1]Hoja4'!C269*'[1]Hoja4'!$H$267*'[1]Hoja4'!$I$267*0.5)+('[1]Hoja4'!C269*'[1]Hoja4'!$H$268*'[1]Hoja4'!$I$268*0.5)+('[1]Hoja4'!C269*'[1]Hoja4'!$H$269*'[1]Hoja4'!$I$269*0.5)+('[1]Hoja4'!C269*'[1]Hoja4'!$H$270*'[1]Hoja4'!$I$270*0.5)+('[1]Hoja4'!C269*'[1]Hoja4'!$H$271*'[1]Hoja4'!$I$271*0.5)+('[1]Hoja4'!C269*'[1]Hoja4'!$H$272*'[1]Hoja4'!$I$272*0.5)+('[1]Hoja4'!C269*'[1]Hoja4'!$H$273*'[1]Hoja4'!$I$273*0.5)</f>
        <v>174470118.71379662</v>
      </c>
      <c r="P23" s="33">
        <f>('[1]Hoja4'!K269+'[1]Hoja4'!L269+'[1]Hoja4'!M269)*0.7*'[1]Hoja4'!N269*13</f>
        <v>1565320700.2376196</v>
      </c>
      <c r="Q23" s="30">
        <f t="shared" si="3"/>
        <v>1798514907.6892307</v>
      </c>
      <c r="R23" s="30">
        <f t="shared" si="4"/>
        <v>19887119243.643875</v>
      </c>
      <c r="S23" s="30">
        <f t="shared" si="5"/>
        <v>-1922235344.3611374</v>
      </c>
      <c r="T23" s="36">
        <f>'[5]Hoja3'!S23+'[5]Hoja4'!Y206</f>
        <v>-1091638848.033409</v>
      </c>
      <c r="U23" s="34">
        <f>'[1]Hoja3'!AL23-'[1]Hoja3'!AJ23</f>
        <v>-5000936383.908842</v>
      </c>
      <c r="V23" s="36">
        <f>'[1]Hoja3'!AM23-'[1]Hoja3'!AJ23</f>
        <v>-4170339887.581114</v>
      </c>
    </row>
    <row r="24" spans="2:22" ht="9">
      <c r="B24" s="22">
        <f t="shared" si="6"/>
        <v>2012</v>
      </c>
      <c r="C24" s="31">
        <f>'[1]Hoja4'!K142+'[1]Hoja4'!L142</f>
        <v>39338175.79980901</v>
      </c>
      <c r="D24" s="32">
        <f>'[1]Hoja4'!H142+'[1]Hoja4'!I142</f>
        <v>18367297373.811684</v>
      </c>
      <c r="E24" s="32">
        <f t="shared" si="0"/>
        <v>18406635549.611492</v>
      </c>
      <c r="F24" s="33">
        <f>('[1]Hoja4'!$H$320*'[1]Hoja4'!$J$320*'[1]Hoja4'!L329*13)+('[1]Hoja4'!$H$321*'[1]Hoja4'!$J$321*'[1]Hoja4'!L329*13)+('[1]Hoja4'!$H$322*'[1]Hoja4'!$J$322*'[1]Hoja4'!L329*13)+('[1]Hoja4'!$H$323*'[1]Hoja4'!$J$323*'[1]Hoja4'!L329*13)+('[1]Hoja4'!$H$324*'[1]Hoja4'!$J$324*'[1]Hoja4'!L329*13)</f>
        <v>1800319593.9618297</v>
      </c>
      <c r="G24" s="33">
        <f>('[1]Hoja4'!$I$320*'[1]Hoja4'!$J$320*'[1]Hoja4'!N329*13)+('[1]Hoja4'!$I$321*'[1]Hoja4'!$J$321*'[1]Hoja4'!N329*13)+('[1]Hoja4'!$I$322*'[1]Hoja4'!$J$322*'[1]Hoja4'!N329*13)+('[1]Hoja4'!$I$323*'[1]Hoja4'!$J$323*'[1]Hoja4'!N329*13)+('[1]Hoja4'!$I$324*'[1]Hoja4'!$J$324*'[1]Hoja4'!N329*13)</f>
        <v>2572764589.411168</v>
      </c>
      <c r="H24" s="33">
        <f>('[1]Hoja4'!$H$320*'[1]Hoja4'!$J$320*'[1]Hoja4'!M329*13)+('[1]Hoja4'!$H$321*'[1]Hoja4'!$J$321*'[1]Hoja4'!M329*13)+('[1]Hoja4'!$H$322*'[1]Hoja4'!$J$322*'[1]Hoja4'!M329*13)+('[1]Hoja4'!$H$323*'[1]Hoja4'!$J$323*'[1]Hoja4'!M329*13)+('[1]Hoja4'!$H$324*'[1]Hoja4'!$J$324*'[1]Hoja4'!M329*13)</f>
        <v>699669660.38062</v>
      </c>
      <c r="I24" s="30">
        <f t="shared" si="1"/>
        <v>5072753843.753617</v>
      </c>
      <c r="J24" s="33">
        <f>2.5*'[1]Hoja4'!A207*13*'[1]Hoja4'!M207</f>
        <v>4248762337.004937</v>
      </c>
      <c r="K24" s="8">
        <f>'[1]Hoja4'!O207</f>
        <v>6268041525.774545</v>
      </c>
      <c r="L24" s="33">
        <f>'[1]Hoja4'!P207</f>
        <v>2472228336.184462</v>
      </c>
      <c r="M24" s="30">
        <f t="shared" si="2"/>
        <v>12989032198.963943</v>
      </c>
      <c r="N24" s="33">
        <f>('[1]Hoja4'!B270*'[1]Hoja4'!$H$259*'[1]Hoja4'!$I$259*0.7)+('[1]Hoja4'!B270*'[1]Hoja4'!$H$260*'[1]Hoja4'!$I$260*0.7)+('[1]Hoja4'!B270*'[1]Hoja4'!$H$261*'[1]Hoja4'!$I$261*0.7)+('[1]Hoja4'!B270*'[1]Hoja4'!$H$262*'[1]Hoja4'!$I$262*0.7)+('[1]Hoja4'!B270*'[1]Hoja4'!$H$263*'[1]Hoja4'!$I$263*0.7)+('[1]Hoja4'!B270*'[1]Hoja4'!$H$264*'[1]Hoja4'!$I$264*0.7)+('[1]Hoja4'!B270*'[1]Hoja4'!$H$265*'[1]Hoja4'!$I$265*0.7)+('[1]Hoja4'!B270*'[1]Hoja4'!$H$266*'[1]Hoja4'!$I$266*0.7)+('[1]Hoja4'!B270*'[1]Hoja4'!$H$267*'[1]Hoja4'!$I$267*0.7)+('[1]Hoja4'!B270*'[1]Hoja4'!$H$268*'[1]Hoja4'!$I$268*0.7)+('[1]Hoja4'!B270*'[1]Hoja4'!$H$269*'[1]Hoja4'!$I$269*0.7)+('[1]Hoja4'!B270*'[1]Hoja4'!$H$270*'[1]Hoja4'!$I$270*0.7)+('[1]Hoja4'!B270*'[1]Hoja4'!$H$271*'[1]Hoja4'!$I$271*0.7)+('[1]Hoja4'!B270*'[1]Hoja4'!$H$272*'[1]Hoja4'!$I$272*0.7)+('[1]Hoja4'!B270*'[1]Hoja4'!$H$273*'[1]Hoja4'!$I$273*0.7)</f>
        <v>63832906.91714251</v>
      </c>
      <c r="O24" s="33">
        <f>('[1]Hoja4'!C270*'[1]Hoja4'!$H$259*'[1]Hoja4'!$I$259*0.5)+('[1]Hoja4'!C270*'[1]Hoja4'!$H$260*'[1]Hoja4'!$I$260*0.5)+('[1]Hoja4'!C270*'[1]Hoja4'!$H$261*'[1]Hoja4'!$I$261*0.5)+('[1]Hoja4'!C270*'[1]Hoja4'!$H$262*'[1]Hoja4'!$I$262*0.5)+('[1]Hoja4'!C270*'[1]Hoja4'!$H$263*'[1]Hoja4'!$I$263*0.5)+('[1]Hoja4'!C270*'[1]Hoja4'!$H$264*'[1]Hoja4'!$I$264*0.5)+('[1]Hoja4'!C270*'[1]Hoja4'!$H$265*'[1]Hoja4'!$I$265*0.5)+('[1]Hoja4'!C270*'[1]Hoja4'!$H$266*'[1]Hoja4'!$I$266*0.5)+('[1]Hoja4'!C270*'[1]Hoja4'!$H$267*'[1]Hoja4'!$I$267*0.5)+('[1]Hoja4'!C270*'[1]Hoja4'!$H$268*'[1]Hoja4'!$I$268*0.5)+('[1]Hoja4'!C270*'[1]Hoja4'!$H$269*'[1]Hoja4'!$I$269*0.5)+('[1]Hoja4'!C270*'[1]Hoja4'!$H$270*'[1]Hoja4'!$I$270*0.5)+('[1]Hoja4'!C270*'[1]Hoja4'!$H$271*'[1]Hoja4'!$I$271*0.5)+('[1]Hoja4'!C270*'[1]Hoja4'!$H$272*'[1]Hoja4'!$I$272*0.5)+('[1]Hoja4'!C270*'[1]Hoja4'!$H$273*'[1]Hoja4'!$I$273*0.5)</f>
        <v>186635261.17678812</v>
      </c>
      <c r="P24" s="33">
        <f>('[1]Hoja4'!K270+'[1]Hoja4'!L270+'[1]Hoja4'!M270)*0.7*'[1]Hoja4'!N270*13</f>
        <v>1719507051.8655815</v>
      </c>
      <c r="Q24" s="30">
        <f t="shared" si="3"/>
        <v>1969975219.9595122</v>
      </c>
      <c r="R24" s="30">
        <f t="shared" si="4"/>
        <v>20031761262.67707</v>
      </c>
      <c r="S24" s="30">
        <f t="shared" si="5"/>
        <v>-1625125713.0655785</v>
      </c>
      <c r="T24" s="36">
        <f>'[5]Hoja3'!S24+'[5]Hoja4'!Y207</f>
        <v>-732885622.2945417</v>
      </c>
      <c r="U24" s="34">
        <f>'[1]Hoja3'!AL24-'[1]Hoja3'!AJ24</f>
        <v>-4903220640.838655</v>
      </c>
      <c r="V24" s="36">
        <f>'[1]Hoja3'!AM24-'[1]Hoja3'!AJ24</f>
        <v>-4010980550.0676184</v>
      </c>
    </row>
    <row r="25" spans="2:22" ht="9">
      <c r="B25" s="22">
        <f t="shared" si="6"/>
        <v>2013</v>
      </c>
      <c r="C25" s="31">
        <f>'[1]Hoja4'!K143+'[1]Hoja4'!L143</f>
        <v>31641564.99298825</v>
      </c>
      <c r="D25" s="32">
        <f>'[1]Hoja4'!H143+'[1]Hoja4'!I143</f>
        <v>18770839515.850258</v>
      </c>
      <c r="E25" s="32">
        <f t="shared" si="0"/>
        <v>18802481080.843246</v>
      </c>
      <c r="F25" s="33">
        <f>('[1]Hoja4'!$H$320*'[1]Hoja4'!$J$320*'[1]Hoja4'!L330*13)+('[1]Hoja4'!$H$321*'[1]Hoja4'!$J$321*'[1]Hoja4'!L330*13)+('[1]Hoja4'!$H$322*'[1]Hoja4'!$J$322*'[1]Hoja4'!L330*13)+('[1]Hoja4'!$H$323*'[1]Hoja4'!$J$323*'[1]Hoja4'!L330*13)+('[1]Hoja4'!$H$324*'[1]Hoja4'!$J$324*'[1]Hoja4'!L330*13)</f>
        <v>1602787077.0552044</v>
      </c>
      <c r="G25" s="33">
        <f>('[1]Hoja4'!$I$320*'[1]Hoja4'!$J$320*'[1]Hoja4'!N330*13)+('[1]Hoja4'!$I$321*'[1]Hoja4'!$J$321*'[1]Hoja4'!N330*13)+('[1]Hoja4'!$I$322*'[1]Hoja4'!$J$322*'[1]Hoja4'!N330*13)+('[1]Hoja4'!$I$323*'[1]Hoja4'!$J$323*'[1]Hoja4'!N330*13)+('[1]Hoja4'!$I$324*'[1]Hoja4'!$J$324*'[1]Hoja4'!N330*13)</f>
        <v>2429937080.466992</v>
      </c>
      <c r="H25" s="33">
        <f>('[1]Hoja4'!$H$320*'[1]Hoja4'!$J$320*'[1]Hoja4'!M330*13)+('[1]Hoja4'!$H$321*'[1]Hoja4'!$J$321*'[1]Hoja4'!M330*13)+('[1]Hoja4'!$H$322*'[1]Hoja4'!$J$322*'[1]Hoja4'!M330*13)+('[1]Hoja4'!$H$323*'[1]Hoja4'!$J$323*'[1]Hoja4'!M330*13)+('[1]Hoja4'!$H$324*'[1]Hoja4'!$J$324*'[1]Hoja4'!M330*13)</f>
        <v>650110064.4177995</v>
      </c>
      <c r="I25" s="30">
        <f t="shared" si="1"/>
        <v>4682834221.939996</v>
      </c>
      <c r="J25" s="33">
        <f>2.5*'[1]Hoja4'!A208*13*'[1]Hoja4'!M208</f>
        <v>4548178880.791054</v>
      </c>
      <c r="K25" s="8">
        <f>'[1]Hoja4'!O208</f>
        <v>6352427175.146245</v>
      </c>
      <c r="L25" s="33">
        <f>'[1]Hoja4'!P208</f>
        <v>2422231386.1410947</v>
      </c>
      <c r="M25" s="30">
        <f t="shared" si="2"/>
        <v>13322837442.078392</v>
      </c>
      <c r="N25" s="33">
        <f>('[1]Hoja4'!B271*'[1]Hoja4'!$H$259*'[1]Hoja4'!$I$259*0.7)+('[1]Hoja4'!B271*'[1]Hoja4'!$H$260*'[1]Hoja4'!$I$260*0.7)+('[1]Hoja4'!B271*'[1]Hoja4'!$H$261*'[1]Hoja4'!$I$261*0.7)+('[1]Hoja4'!B271*'[1]Hoja4'!$H$262*'[1]Hoja4'!$I$262*0.7)+('[1]Hoja4'!B271*'[1]Hoja4'!$H$263*'[1]Hoja4'!$I$263*0.7)+('[1]Hoja4'!B271*'[1]Hoja4'!$H$264*'[1]Hoja4'!$I$264*0.7)+('[1]Hoja4'!B271*'[1]Hoja4'!$H$265*'[1]Hoja4'!$I$265*0.7)+('[1]Hoja4'!B271*'[1]Hoja4'!$H$266*'[1]Hoja4'!$I$266*0.7)+('[1]Hoja4'!B271*'[1]Hoja4'!$H$267*'[1]Hoja4'!$I$267*0.7)+('[1]Hoja4'!B271*'[1]Hoja4'!$H$268*'[1]Hoja4'!$I$268*0.7)+('[1]Hoja4'!B271*'[1]Hoja4'!$H$269*'[1]Hoja4'!$I$269*0.7)+('[1]Hoja4'!B271*'[1]Hoja4'!$H$270*'[1]Hoja4'!$I$270*0.7)+('[1]Hoja4'!B271*'[1]Hoja4'!$H$271*'[1]Hoja4'!$I$271*0.7)+('[1]Hoja4'!B271*'[1]Hoja4'!$H$272*'[1]Hoja4'!$I$272*0.7)+('[1]Hoja4'!B271*'[1]Hoja4'!$H$273*'[1]Hoja4'!$I$273*0.7)</f>
        <v>68040293.67398709</v>
      </c>
      <c r="O25" s="33">
        <f>('[1]Hoja4'!C271*'[1]Hoja4'!$H$259*'[1]Hoja4'!$I$259*0.5)+('[1]Hoja4'!C271*'[1]Hoja4'!$H$260*'[1]Hoja4'!$I$260*0.5)+('[1]Hoja4'!C271*'[1]Hoja4'!$H$261*'[1]Hoja4'!$I$261*0.5)+('[1]Hoja4'!C271*'[1]Hoja4'!$H$262*'[1]Hoja4'!$I$262*0.5)+('[1]Hoja4'!C271*'[1]Hoja4'!$H$263*'[1]Hoja4'!$I$263*0.5)+('[1]Hoja4'!C271*'[1]Hoja4'!$H$264*'[1]Hoja4'!$I$264*0.5)+('[1]Hoja4'!C271*'[1]Hoja4'!$H$265*'[1]Hoja4'!$I$265*0.5)+('[1]Hoja4'!C271*'[1]Hoja4'!$H$266*'[1]Hoja4'!$I$266*0.5)+('[1]Hoja4'!C271*'[1]Hoja4'!$H$267*'[1]Hoja4'!$I$267*0.5)+('[1]Hoja4'!C271*'[1]Hoja4'!$H$268*'[1]Hoja4'!$I$268*0.5)+('[1]Hoja4'!C271*'[1]Hoja4'!$H$269*'[1]Hoja4'!$I$269*0.5)+('[1]Hoja4'!C271*'[1]Hoja4'!$H$270*'[1]Hoja4'!$I$270*0.5)+('[1]Hoja4'!C271*'[1]Hoja4'!$H$271*'[1]Hoja4'!$I$271*0.5)+('[1]Hoja4'!C271*'[1]Hoja4'!$H$272*'[1]Hoja4'!$I$272*0.5)+('[1]Hoja4'!C271*'[1]Hoja4'!$H$273*'[1]Hoja4'!$I$273*0.5)</f>
        <v>198045854.8010696</v>
      </c>
      <c r="P25" s="33">
        <f>('[1]Hoja4'!K271+'[1]Hoja4'!L271+'[1]Hoja4'!M271)*0.7*'[1]Hoja4'!N271*13</f>
        <v>1855507727.1119714</v>
      </c>
      <c r="Q25" s="30">
        <f t="shared" si="3"/>
        <v>2121593875.587028</v>
      </c>
      <c r="R25" s="30">
        <f t="shared" si="4"/>
        <v>20127265539.605415</v>
      </c>
      <c r="S25" s="30">
        <f t="shared" si="5"/>
        <v>-1324784458.762169</v>
      </c>
      <c r="T25" s="36">
        <f>'[5]Hoja3'!S25+'[5]Hoja4'!Y208</f>
        <v>-369666893.79604757</v>
      </c>
      <c r="U25" s="34">
        <f>'[1]Hoja3'!AL25-'[1]Hoja3'!AJ25</f>
        <v>-4806712660.656779</v>
      </c>
      <c r="V25" s="36">
        <f>'[1]Hoja3'!AM25-'[1]Hoja3'!AJ25</f>
        <v>-3851595095.690658</v>
      </c>
    </row>
    <row r="26" spans="2:22" ht="9">
      <c r="B26" s="22">
        <f t="shared" si="6"/>
        <v>2014</v>
      </c>
      <c r="C26" s="31">
        <f>'[1]Hoja4'!K144+'[1]Hoja4'!L144</f>
        <v>24438549.610934574</v>
      </c>
      <c r="D26" s="32">
        <f>'[1]Hoja4'!H144+'[1]Hoja4'!I144</f>
        <v>19005224643.862167</v>
      </c>
      <c r="E26" s="32">
        <f t="shared" si="0"/>
        <v>19029663193.473103</v>
      </c>
      <c r="F26" s="33">
        <f>('[1]Hoja4'!$H$320*'[1]Hoja4'!$J$320*'[1]Hoja4'!L331*13)+('[1]Hoja4'!$H$321*'[1]Hoja4'!$J$321*'[1]Hoja4'!L331*13)+('[1]Hoja4'!$H$322*'[1]Hoja4'!$J$322*'[1]Hoja4'!L331*13)+('[1]Hoja4'!$H$323*'[1]Hoja4'!$J$323*'[1]Hoja4'!L331*13)+('[1]Hoja4'!$H$324*'[1]Hoja4'!$J$324*'[1]Hoja4'!L331*13)</f>
        <v>1418005941.4853985</v>
      </c>
      <c r="G26" s="33">
        <f>('[1]Hoja4'!$I$320*'[1]Hoja4'!$J$320*'[1]Hoja4'!N331*13)+('[1]Hoja4'!$I$321*'[1]Hoja4'!$J$321*'[1]Hoja4'!N331*13)+('[1]Hoja4'!$I$322*'[1]Hoja4'!$J$322*'[1]Hoja4'!N331*13)+('[1]Hoja4'!$I$323*'[1]Hoja4'!$J$323*'[1]Hoja4'!N331*13)+('[1]Hoja4'!$I$324*'[1]Hoja4'!$J$324*'[1]Hoja4'!N331*13)</f>
        <v>2287657761.684008</v>
      </c>
      <c r="H26" s="33">
        <f>('[1]Hoja4'!$H$320*'[1]Hoja4'!$J$320*'[1]Hoja4'!M331*13)+('[1]Hoja4'!$H$321*'[1]Hoja4'!$J$321*'[1]Hoja4'!M331*13)+('[1]Hoja4'!$H$322*'[1]Hoja4'!$J$322*'[1]Hoja4'!M331*13)+('[1]Hoja4'!$H$323*'[1]Hoja4'!$J$323*'[1]Hoja4'!M331*13)+('[1]Hoja4'!$H$324*'[1]Hoja4'!$J$324*'[1]Hoja4'!M331*13)</f>
        <v>600711450.7157164</v>
      </c>
      <c r="I26" s="30">
        <f t="shared" si="1"/>
        <v>4306375153.885123</v>
      </c>
      <c r="J26" s="33">
        <f>2.5*'[1]Hoja4'!A209*13*'[1]Hoja4'!M209</f>
        <v>4861004807.90505</v>
      </c>
      <c r="K26" s="8">
        <f>'[1]Hoja4'!O209</f>
        <v>6419561381.734452</v>
      </c>
      <c r="L26" s="33">
        <f>'[1]Hoja4'!P209</f>
        <v>2349285212.301349</v>
      </c>
      <c r="M26" s="30">
        <f t="shared" si="2"/>
        <v>13629851401.940853</v>
      </c>
      <c r="N26" s="33">
        <f>('[1]Hoja4'!B272*'[1]Hoja4'!$H$259*'[1]Hoja4'!$I$259*0.7)+('[1]Hoja4'!B272*'[1]Hoja4'!$H$260*'[1]Hoja4'!$I$260*0.7)+('[1]Hoja4'!B272*'[1]Hoja4'!$H$261*'[1]Hoja4'!$I$261*0.7)+('[1]Hoja4'!B272*'[1]Hoja4'!$H$262*'[1]Hoja4'!$I$262*0.7)+('[1]Hoja4'!B272*'[1]Hoja4'!$H$263*'[1]Hoja4'!$I$263*0.7)+('[1]Hoja4'!B272*'[1]Hoja4'!$H$264*'[1]Hoja4'!$I$264*0.7)+('[1]Hoja4'!B272*'[1]Hoja4'!$H$265*'[1]Hoja4'!$I$265*0.7)+('[1]Hoja4'!B272*'[1]Hoja4'!$H$266*'[1]Hoja4'!$I$266*0.7)+('[1]Hoja4'!B272*'[1]Hoja4'!$H$267*'[1]Hoja4'!$I$267*0.7)+('[1]Hoja4'!B272*'[1]Hoja4'!$H$268*'[1]Hoja4'!$I$268*0.7)+('[1]Hoja4'!B272*'[1]Hoja4'!$H$269*'[1]Hoja4'!$I$269*0.7)+('[1]Hoja4'!B272*'[1]Hoja4'!$H$270*'[1]Hoja4'!$I$270*0.7)+('[1]Hoja4'!B272*'[1]Hoja4'!$H$271*'[1]Hoja4'!$I$271*0.7)+('[1]Hoja4'!B272*'[1]Hoja4'!$H$272*'[1]Hoja4'!$I$272*0.7)+('[1]Hoja4'!B272*'[1]Hoja4'!$H$273*'[1]Hoja4'!$I$273*0.7)</f>
        <v>73102706.17646554</v>
      </c>
      <c r="O26" s="33">
        <f>('[1]Hoja4'!C272*'[1]Hoja4'!$H$259*'[1]Hoja4'!$I$259*0.5)+('[1]Hoja4'!C272*'[1]Hoja4'!$H$260*'[1]Hoja4'!$I$260*0.5)+('[1]Hoja4'!C272*'[1]Hoja4'!$H$261*'[1]Hoja4'!$I$261*0.5)+('[1]Hoja4'!C272*'[1]Hoja4'!$H$262*'[1]Hoja4'!$I$262*0.5)+('[1]Hoja4'!C272*'[1]Hoja4'!$H$263*'[1]Hoja4'!$I$263*0.5)+('[1]Hoja4'!C272*'[1]Hoja4'!$H$264*'[1]Hoja4'!$I$264*0.5)+('[1]Hoja4'!C272*'[1]Hoja4'!$H$265*'[1]Hoja4'!$I$265*0.5)+('[1]Hoja4'!C272*'[1]Hoja4'!$H$266*'[1]Hoja4'!$I$266*0.5)+('[1]Hoja4'!C272*'[1]Hoja4'!$H$267*'[1]Hoja4'!$I$267*0.5)+('[1]Hoja4'!C272*'[1]Hoja4'!$H$268*'[1]Hoja4'!$I$268*0.5)+('[1]Hoja4'!C272*'[1]Hoja4'!$H$269*'[1]Hoja4'!$I$269*0.5)+('[1]Hoja4'!C272*'[1]Hoja4'!$H$270*'[1]Hoja4'!$I$270*0.5)+('[1]Hoja4'!C272*'[1]Hoja4'!$H$271*'[1]Hoja4'!$I$271*0.5)+('[1]Hoja4'!C272*'[1]Hoja4'!$H$272*'[1]Hoja4'!$I$272*0.5)+('[1]Hoja4'!C272*'[1]Hoja4'!$H$273*'[1]Hoja4'!$I$273*0.5)</f>
        <v>210079205.45728472</v>
      </c>
      <c r="P26" s="33">
        <f>('[1]Hoja4'!K272+'[1]Hoja4'!L272+'[1]Hoja4'!M272)*0.7*'[1]Hoja4'!N272*13</f>
        <v>1999337822.860412</v>
      </c>
      <c r="Q26" s="30">
        <f t="shared" si="3"/>
        <v>2282519734.494162</v>
      </c>
      <c r="R26" s="30">
        <f t="shared" si="4"/>
        <v>20218746290.32014</v>
      </c>
      <c r="S26" s="30">
        <f t="shared" si="5"/>
        <v>-1189083096.8470383</v>
      </c>
      <c r="T26" s="36">
        <f>'[5]Hoja3'!S26+'[5]Hoja4'!Y209</f>
        <v>-168272087.18697774</v>
      </c>
      <c r="U26" s="34">
        <f>'[1]Hoja3'!AL26-'[1]Hoja3'!AJ26</f>
        <v>-4865493222.519525</v>
      </c>
      <c r="V26" s="36">
        <f>'[1]Hoja3'!AM26-'[1]Hoja3'!AJ26</f>
        <v>-3844682212.859464</v>
      </c>
    </row>
    <row r="27" spans="2:22" ht="9">
      <c r="B27" s="22">
        <f t="shared" si="6"/>
        <v>2015</v>
      </c>
      <c r="C27" s="31">
        <f>'[1]Hoja4'!K145+'[1]Hoja4'!L145</f>
        <v>19672562.297897346</v>
      </c>
      <c r="D27" s="32">
        <f>'[1]Hoja4'!H145+'[1]Hoja4'!I145</f>
        <v>19229509785.383106</v>
      </c>
      <c r="E27" s="32">
        <f t="shared" si="0"/>
        <v>19249182347.681004</v>
      </c>
      <c r="F27" s="33">
        <f>('[1]Hoja4'!$H$320*'[1]Hoja4'!$J$320*'[1]Hoja4'!L332*13)+('[1]Hoja4'!$H$321*'[1]Hoja4'!$J$321*'[1]Hoja4'!L332*13)+('[1]Hoja4'!$H$322*'[1]Hoja4'!$J$322*'[1]Hoja4'!L332*13)+('[1]Hoja4'!$H$323*'[1]Hoja4'!$J$323*'[1]Hoja4'!L332*13)+('[1]Hoja4'!$H$324*'[1]Hoja4'!$J$324*'[1]Hoja4'!L332*13)</f>
        <v>1245546063.653095</v>
      </c>
      <c r="G27" s="33">
        <f>('[1]Hoja4'!$I$320*'[1]Hoja4'!$J$320*'[1]Hoja4'!N332*13)+('[1]Hoja4'!$I$321*'[1]Hoja4'!$J$321*'[1]Hoja4'!N332*13)+('[1]Hoja4'!$I$322*'[1]Hoja4'!$J$322*'[1]Hoja4'!N332*13)+('[1]Hoja4'!$I$323*'[1]Hoja4'!$J$323*'[1]Hoja4'!N332*13)+('[1]Hoja4'!$I$324*'[1]Hoja4'!$J$324*'[1]Hoja4'!N332*13)</f>
        <v>2142026097.4485714</v>
      </c>
      <c r="H27" s="33">
        <f>('[1]Hoja4'!$H$320*'[1]Hoja4'!$J$320*'[1]Hoja4'!M332*13)+('[1]Hoja4'!$H$321*'[1]Hoja4'!$J$321*'[1]Hoja4'!M332*13)+('[1]Hoja4'!$H$322*'[1]Hoja4'!$J$322*'[1]Hoja4'!M332*13)+('[1]Hoja4'!$H$323*'[1]Hoja4'!$J$323*'[1]Hoja4'!M332*13)+('[1]Hoja4'!$H$324*'[1]Hoja4'!$J$324*'[1]Hoja4'!M332*13)</f>
        <v>555391031.661708</v>
      </c>
      <c r="I27" s="30">
        <f t="shared" si="1"/>
        <v>3942963192.7633743</v>
      </c>
      <c r="J27" s="33">
        <f>2.5*'[1]Hoja4'!A210*13*'[1]Hoja4'!M210</f>
        <v>5174867371.852538</v>
      </c>
      <c r="K27" s="8">
        <f>'[1]Hoja4'!O210</f>
        <v>6451927610.462523</v>
      </c>
      <c r="L27" s="33">
        <f>'[1]Hoja4'!P210</f>
        <v>2273379657.849971</v>
      </c>
      <c r="M27" s="30">
        <f t="shared" si="2"/>
        <v>13900174640.165031</v>
      </c>
      <c r="N27" s="33">
        <f>('[1]Hoja4'!B273*'[1]Hoja4'!$H$259*'[1]Hoja4'!$I$259*0.7)+('[1]Hoja4'!B273*'[1]Hoja4'!$H$260*'[1]Hoja4'!$I$260*0.7)+('[1]Hoja4'!B273*'[1]Hoja4'!$H$261*'[1]Hoja4'!$I$261*0.7)+('[1]Hoja4'!B273*'[1]Hoja4'!$H$262*'[1]Hoja4'!$I$262*0.7)+('[1]Hoja4'!B273*'[1]Hoja4'!$H$263*'[1]Hoja4'!$I$263*0.7)+('[1]Hoja4'!B273*'[1]Hoja4'!$H$264*'[1]Hoja4'!$I$264*0.7)+('[1]Hoja4'!B273*'[1]Hoja4'!$H$265*'[1]Hoja4'!$I$265*0.7)+('[1]Hoja4'!B273*'[1]Hoja4'!$H$266*'[1]Hoja4'!$I$266*0.7)+('[1]Hoja4'!B273*'[1]Hoja4'!$H$267*'[1]Hoja4'!$I$267*0.7)+('[1]Hoja4'!B273*'[1]Hoja4'!$H$268*'[1]Hoja4'!$I$268*0.7)+('[1]Hoja4'!B273*'[1]Hoja4'!$H$269*'[1]Hoja4'!$I$269*0.7)+('[1]Hoja4'!B273*'[1]Hoja4'!$H$270*'[1]Hoja4'!$I$270*0.7)+('[1]Hoja4'!B273*'[1]Hoja4'!$H$271*'[1]Hoja4'!$I$271*0.7)+('[1]Hoja4'!B273*'[1]Hoja4'!$H$272*'[1]Hoja4'!$I$272*0.7)+('[1]Hoja4'!B273*'[1]Hoja4'!$H$273*'[1]Hoja4'!$I$273*0.7)</f>
        <v>78150940.50104654</v>
      </c>
      <c r="O27" s="33">
        <f>('[1]Hoja4'!C273*'[1]Hoja4'!$H$259*'[1]Hoja4'!$I$259*0.5)+('[1]Hoja4'!C273*'[1]Hoja4'!$H$260*'[1]Hoja4'!$I$260*0.5)+('[1]Hoja4'!C273*'[1]Hoja4'!$H$261*'[1]Hoja4'!$I$261*0.5)+('[1]Hoja4'!C273*'[1]Hoja4'!$H$262*'[1]Hoja4'!$I$262*0.5)+('[1]Hoja4'!C273*'[1]Hoja4'!$H$263*'[1]Hoja4'!$I$263*0.5)+('[1]Hoja4'!C273*'[1]Hoja4'!$H$264*'[1]Hoja4'!$I$264*0.5)+('[1]Hoja4'!C273*'[1]Hoja4'!$H$265*'[1]Hoja4'!$I$265*0.5)+('[1]Hoja4'!C273*'[1]Hoja4'!$H$266*'[1]Hoja4'!$I$266*0.5)+('[1]Hoja4'!C273*'[1]Hoja4'!$H$267*'[1]Hoja4'!$I$267*0.5)+('[1]Hoja4'!C273*'[1]Hoja4'!$H$268*'[1]Hoja4'!$I$268*0.5)+('[1]Hoja4'!C273*'[1]Hoja4'!$H$269*'[1]Hoja4'!$I$269*0.5)+('[1]Hoja4'!C273*'[1]Hoja4'!$H$270*'[1]Hoja4'!$I$270*0.5)+('[1]Hoja4'!C273*'[1]Hoja4'!$H$271*'[1]Hoja4'!$I$271*0.5)+('[1]Hoja4'!C273*'[1]Hoja4'!$H$272*'[1]Hoja4'!$I$272*0.5)+('[1]Hoja4'!C273*'[1]Hoja4'!$H$273*'[1]Hoja4'!$I$273*0.5)</f>
        <v>222074877.51073784</v>
      </c>
      <c r="P27" s="33">
        <f>('[1]Hoja4'!K273+'[1]Hoja4'!L273+'[1]Hoja4'!M273)*0.7*'[1]Hoja4'!N273*13</f>
        <v>2133164479.4626758</v>
      </c>
      <c r="Q27" s="30">
        <f t="shared" si="3"/>
        <v>2433390297.47446</v>
      </c>
      <c r="R27" s="30">
        <f t="shared" si="4"/>
        <v>20276528130.402866</v>
      </c>
      <c r="S27" s="30">
        <f t="shared" si="5"/>
        <v>-1027345782.7218628</v>
      </c>
      <c r="T27" s="36">
        <f>'[5]Hoja3'!S27+'[5]Hoja4'!Y210</f>
        <v>59376365.367170095</v>
      </c>
      <c r="U27" s="34">
        <f>'[1]Hoja3'!AL27-'[1]Hoja3'!AJ27</f>
        <v>-4887289414.025484</v>
      </c>
      <c r="V27" s="36">
        <f>'[1]Hoja3'!AM27-'[1]Hoja3'!AJ27</f>
        <v>-3800567265.936451</v>
      </c>
    </row>
    <row r="28" spans="2:22" ht="9">
      <c r="B28" s="22">
        <f t="shared" si="6"/>
        <v>2016</v>
      </c>
      <c r="C28" s="31">
        <f>'[1]Hoja4'!K146+'[1]Hoja4'!L146</f>
        <v>14691648.317134438</v>
      </c>
      <c r="D28" s="32">
        <f>'[1]Hoja4'!H146+'[1]Hoja4'!I146</f>
        <v>19448344615.918896</v>
      </c>
      <c r="E28" s="32">
        <f t="shared" si="0"/>
        <v>19463036264.23603</v>
      </c>
      <c r="F28" s="33">
        <f>('[1]Hoja4'!$H$320*'[1]Hoja4'!$J$320*'[1]Hoja4'!L333*13)+('[1]Hoja4'!$H$321*'[1]Hoja4'!$J$321*'[1]Hoja4'!L333*13)+('[1]Hoja4'!$H$322*'[1]Hoja4'!$J$322*'[1]Hoja4'!L333*13)+('[1]Hoja4'!$H$323*'[1]Hoja4'!$J$323*'[1]Hoja4'!L333*13)+('[1]Hoja4'!$H$324*'[1]Hoja4'!$J$324*'[1]Hoja4'!L333*13)</f>
        <v>1085146137.115933</v>
      </c>
      <c r="G28" s="33">
        <f>('[1]Hoja4'!$I$320*'[1]Hoja4'!$J$320*'[1]Hoja4'!N333*13)+('[1]Hoja4'!$I$321*'[1]Hoja4'!$J$321*'[1]Hoja4'!N333*13)+('[1]Hoja4'!$I$322*'[1]Hoja4'!$J$322*'[1]Hoja4'!N333*13)+('[1]Hoja4'!$I$323*'[1]Hoja4'!$J$323*'[1]Hoja4'!N333*13)+('[1]Hoja4'!$I$324*'[1]Hoja4'!$J$324*'[1]Hoja4'!N333*13)</f>
        <v>1999101557.9036756</v>
      </c>
      <c r="H28" s="33">
        <f>('[1]Hoja4'!$H$320*'[1]Hoja4'!$J$320*'[1]Hoja4'!M333*13)+('[1]Hoja4'!$H$321*'[1]Hoja4'!$J$321*'[1]Hoja4'!M333*13)+('[1]Hoja4'!$H$322*'[1]Hoja4'!$J$322*'[1]Hoja4'!M333*13)+('[1]Hoja4'!$H$323*'[1]Hoja4'!$J$323*'[1]Hoja4'!M333*13)+('[1]Hoja4'!$H$324*'[1]Hoja4'!$J$324*'[1]Hoja4'!M333*13)</f>
        <v>509937094.5093669</v>
      </c>
      <c r="I28" s="30">
        <f t="shared" si="1"/>
        <v>3594184789.5289755</v>
      </c>
      <c r="J28" s="33">
        <f>2.5*'[1]Hoja4'!A211*13*'[1]Hoja4'!M211</f>
        <v>5498230512.128574</v>
      </c>
      <c r="K28" s="8">
        <f>'[1]Hoja4'!O211</f>
        <v>6457760950.571831</v>
      </c>
      <c r="L28" s="33">
        <f>'[1]Hoja4'!P211</f>
        <v>2194458272.2679734</v>
      </c>
      <c r="M28" s="30">
        <f t="shared" si="2"/>
        <v>14150449734.968378</v>
      </c>
      <c r="N28" s="33">
        <f>('[1]Hoja4'!B274*'[1]Hoja4'!$H$259*'[1]Hoja4'!$I$259*0.7)+('[1]Hoja4'!B274*'[1]Hoja4'!$H$260*'[1]Hoja4'!$I$260*0.7)+('[1]Hoja4'!B274*'[1]Hoja4'!$H$261*'[1]Hoja4'!$I$261*0.7)+('[1]Hoja4'!B274*'[1]Hoja4'!$H$262*'[1]Hoja4'!$I$262*0.7)+('[1]Hoja4'!B274*'[1]Hoja4'!$H$263*'[1]Hoja4'!$I$263*0.7)+('[1]Hoja4'!B274*'[1]Hoja4'!$H$264*'[1]Hoja4'!$I$264*0.7)+('[1]Hoja4'!B274*'[1]Hoja4'!$H$265*'[1]Hoja4'!$I$265*0.7)+('[1]Hoja4'!B274*'[1]Hoja4'!$H$266*'[1]Hoja4'!$I$266*0.7)+('[1]Hoja4'!B274*'[1]Hoja4'!$H$267*'[1]Hoja4'!$I$267*0.7)+('[1]Hoja4'!B274*'[1]Hoja4'!$H$268*'[1]Hoja4'!$I$268*0.7)+('[1]Hoja4'!B274*'[1]Hoja4'!$H$269*'[1]Hoja4'!$I$269*0.7)+('[1]Hoja4'!B274*'[1]Hoja4'!$H$270*'[1]Hoja4'!$I$270*0.7)+('[1]Hoja4'!B274*'[1]Hoja4'!$H$271*'[1]Hoja4'!$I$271*0.7)+('[1]Hoja4'!B274*'[1]Hoja4'!$H$272*'[1]Hoja4'!$I$272*0.7)+('[1]Hoja4'!B274*'[1]Hoja4'!$H$273*'[1]Hoja4'!$I$273*0.7)</f>
        <v>83160883.59818622</v>
      </c>
      <c r="O28" s="33">
        <f>('[1]Hoja4'!C274*'[1]Hoja4'!$H$259*'[1]Hoja4'!$I$259*0.5)+('[1]Hoja4'!C274*'[1]Hoja4'!$H$260*'[1]Hoja4'!$I$260*0.5)+('[1]Hoja4'!C274*'[1]Hoja4'!$H$261*'[1]Hoja4'!$I$261*0.5)+('[1]Hoja4'!C274*'[1]Hoja4'!$H$262*'[1]Hoja4'!$I$262*0.5)+('[1]Hoja4'!C274*'[1]Hoja4'!$H$263*'[1]Hoja4'!$I$263*0.5)+('[1]Hoja4'!C274*'[1]Hoja4'!$H$264*'[1]Hoja4'!$I$264*0.5)+('[1]Hoja4'!C274*'[1]Hoja4'!$H$265*'[1]Hoja4'!$I$265*0.5)+('[1]Hoja4'!C274*'[1]Hoja4'!$H$266*'[1]Hoja4'!$I$266*0.5)+('[1]Hoja4'!C274*'[1]Hoja4'!$H$267*'[1]Hoja4'!$I$267*0.5)+('[1]Hoja4'!C274*'[1]Hoja4'!$H$268*'[1]Hoja4'!$I$268*0.5)+('[1]Hoja4'!C274*'[1]Hoja4'!$H$269*'[1]Hoja4'!$I$269*0.5)+('[1]Hoja4'!C274*'[1]Hoja4'!$H$270*'[1]Hoja4'!$I$270*0.5)+('[1]Hoja4'!C274*'[1]Hoja4'!$H$271*'[1]Hoja4'!$I$271*0.5)+('[1]Hoja4'!C274*'[1]Hoja4'!$H$272*'[1]Hoja4'!$I$272*0.5)+('[1]Hoja4'!C274*'[1]Hoja4'!$H$273*'[1]Hoja4'!$I$273*0.5)</f>
        <v>233965751.23104873</v>
      </c>
      <c r="P28" s="33">
        <f>('[1]Hoja4'!K274+'[1]Hoja4'!L274+'[1]Hoja4'!M274)*0.7*'[1]Hoja4'!N274*13</f>
        <v>2272346978.4532576</v>
      </c>
      <c r="Q28" s="30">
        <f t="shared" si="3"/>
        <v>2589473613.2824926</v>
      </c>
      <c r="R28" s="30">
        <f t="shared" si="4"/>
        <v>20334108137.779846</v>
      </c>
      <c r="S28" s="30">
        <f t="shared" si="5"/>
        <v>-871071873.5438156</v>
      </c>
      <c r="T28" s="36">
        <f>'[5]Hoja3'!S28+'[5]Hoja4'!Y211</f>
        <v>283556534.00318503</v>
      </c>
      <c r="U28" s="34">
        <f>'[1]Hoja3'!AL28-'[1]Hoja3'!AJ28</f>
        <v>-4898363559.116234</v>
      </c>
      <c r="V28" s="36">
        <f>'[1]Hoja3'!AM28-'[1]Hoja3'!AJ28</f>
        <v>-3743735151.569233</v>
      </c>
    </row>
    <row r="29" spans="2:22" ht="9">
      <c r="B29" s="22">
        <f t="shared" si="6"/>
        <v>2017</v>
      </c>
      <c r="C29" s="31">
        <f>'[1]Hoja4'!K147+'[1]Hoja4'!L147</f>
        <v>10956766.045440666</v>
      </c>
      <c r="D29" s="32">
        <f>'[1]Hoja4'!H147+'[1]Hoja4'!I147</f>
        <v>19658640832.56831</v>
      </c>
      <c r="E29" s="32">
        <f t="shared" si="0"/>
        <v>19669597598.61375</v>
      </c>
      <c r="F29" s="33">
        <f>('[1]Hoja4'!$H$320*'[1]Hoja4'!$J$320*'[1]Hoja4'!L334*13)+('[1]Hoja4'!$H$321*'[1]Hoja4'!$J$321*'[1]Hoja4'!L334*13)+('[1]Hoja4'!$H$322*'[1]Hoja4'!$J$322*'[1]Hoja4'!L334*13)+('[1]Hoja4'!$H$323*'[1]Hoja4'!$J$323*'[1]Hoja4'!L334*13)+('[1]Hoja4'!$H$324*'[1]Hoja4'!$J$324*'[1]Hoja4'!L334*13)</f>
        <v>941440366.1625683</v>
      </c>
      <c r="G29" s="33">
        <f>('[1]Hoja4'!$I$320*'[1]Hoja4'!$J$320*'[1]Hoja4'!N334*13)+('[1]Hoja4'!$I$321*'[1]Hoja4'!$J$321*'[1]Hoja4'!N334*13)+('[1]Hoja4'!$I$322*'[1]Hoja4'!$J$322*'[1]Hoja4'!N334*13)+('[1]Hoja4'!$I$323*'[1]Hoja4'!$J$323*'[1]Hoja4'!N334*13)+('[1]Hoja4'!$I$324*'[1]Hoja4'!$J$324*'[1]Hoja4'!N334*13)</f>
        <v>1856590939.495395</v>
      </c>
      <c r="H29" s="33">
        <f>('[1]Hoja4'!$H$320*'[1]Hoja4'!$J$320*'[1]Hoja4'!M334*13)+('[1]Hoja4'!$H$321*'[1]Hoja4'!$J$321*'[1]Hoja4'!M334*13)+('[1]Hoja4'!$H$322*'[1]Hoja4'!$J$322*'[1]Hoja4'!M334*13)+('[1]Hoja4'!$H$323*'[1]Hoja4'!$J$323*'[1]Hoja4'!M334*13)+('[1]Hoja4'!$H$324*'[1]Hoja4'!$J$324*'[1]Hoja4'!M334*13)</f>
        <v>468682433.37097555</v>
      </c>
      <c r="I29" s="30">
        <f t="shared" si="1"/>
        <v>3266713739.028939</v>
      </c>
      <c r="J29" s="33">
        <f>2.5*'[1]Hoja4'!A212*13*'[1]Hoja4'!M212</f>
        <v>5831776535.15863</v>
      </c>
      <c r="K29" s="8">
        <f>'[1]Hoja4'!O212</f>
        <v>6439320983.42497</v>
      </c>
      <c r="L29" s="33">
        <f>'[1]Hoja4'!P212</f>
        <v>2112621413.341111</v>
      </c>
      <c r="M29" s="30">
        <f t="shared" si="2"/>
        <v>14383718931.92471</v>
      </c>
      <c r="N29" s="33">
        <f>('[1]Hoja4'!B275*'[1]Hoja4'!$H$259*'[1]Hoja4'!$I$259*0.7)+('[1]Hoja4'!B275*'[1]Hoja4'!$H$260*'[1]Hoja4'!$I$260*0.7)+('[1]Hoja4'!B275*'[1]Hoja4'!$H$261*'[1]Hoja4'!$I$261*0.7)+('[1]Hoja4'!B275*'[1]Hoja4'!$H$262*'[1]Hoja4'!$I$262*0.7)+('[1]Hoja4'!B275*'[1]Hoja4'!$H$263*'[1]Hoja4'!$I$263*0.7)+('[1]Hoja4'!B275*'[1]Hoja4'!$H$264*'[1]Hoja4'!$I$264*0.7)+('[1]Hoja4'!B275*'[1]Hoja4'!$H$265*'[1]Hoja4'!$I$265*0.7)+('[1]Hoja4'!B275*'[1]Hoja4'!$H$266*'[1]Hoja4'!$I$266*0.7)+('[1]Hoja4'!B275*'[1]Hoja4'!$H$267*'[1]Hoja4'!$I$267*0.7)+('[1]Hoja4'!B275*'[1]Hoja4'!$H$268*'[1]Hoja4'!$I$268*0.7)+('[1]Hoja4'!B275*'[1]Hoja4'!$H$269*'[1]Hoja4'!$I$269*0.7)+('[1]Hoja4'!B275*'[1]Hoja4'!$H$270*'[1]Hoja4'!$I$270*0.7)+('[1]Hoja4'!B275*'[1]Hoja4'!$H$271*'[1]Hoja4'!$I$271*0.7)+('[1]Hoja4'!B275*'[1]Hoja4'!$H$272*'[1]Hoja4'!$I$272*0.7)+('[1]Hoja4'!B275*'[1]Hoja4'!$H$273*'[1]Hoja4'!$I$273*0.7)</f>
        <v>88165891.30890667</v>
      </c>
      <c r="O29" s="33">
        <f>('[1]Hoja4'!C275*'[1]Hoja4'!$H$259*'[1]Hoja4'!$I$259*0.5)+('[1]Hoja4'!C275*'[1]Hoja4'!$H$260*'[1]Hoja4'!$I$260*0.5)+('[1]Hoja4'!C275*'[1]Hoja4'!$H$261*'[1]Hoja4'!$I$261*0.5)+('[1]Hoja4'!C275*'[1]Hoja4'!$H$262*'[1]Hoja4'!$I$262*0.5)+('[1]Hoja4'!C275*'[1]Hoja4'!$H$263*'[1]Hoja4'!$I$263*0.5)+('[1]Hoja4'!C275*'[1]Hoja4'!$H$264*'[1]Hoja4'!$I$264*0.5)+('[1]Hoja4'!C275*'[1]Hoja4'!$H$265*'[1]Hoja4'!$I$265*0.5)+('[1]Hoja4'!C275*'[1]Hoja4'!$H$266*'[1]Hoja4'!$I$266*0.5)+('[1]Hoja4'!C275*'[1]Hoja4'!$H$267*'[1]Hoja4'!$I$267*0.5)+('[1]Hoja4'!C275*'[1]Hoja4'!$H$268*'[1]Hoja4'!$I$268*0.5)+('[1]Hoja4'!C275*'[1]Hoja4'!$H$269*'[1]Hoja4'!$I$269*0.5)+('[1]Hoja4'!C275*'[1]Hoja4'!$H$270*'[1]Hoja4'!$I$270*0.5)+('[1]Hoja4'!C275*'[1]Hoja4'!$H$271*'[1]Hoja4'!$I$271*0.5)+('[1]Hoja4'!C275*'[1]Hoja4'!$H$272*'[1]Hoja4'!$I$272*0.5)+('[1]Hoja4'!C275*'[1]Hoja4'!$H$273*'[1]Hoja4'!$I$273*0.5)</f>
        <v>245847196.9190667</v>
      </c>
      <c r="P29" s="33">
        <f>('[1]Hoja4'!K275+'[1]Hoja4'!L275+'[1]Hoja4'!M275)*0.7*'[1]Hoja4'!N275*13</f>
        <v>2393451523.579708</v>
      </c>
      <c r="Q29" s="30">
        <f t="shared" si="3"/>
        <v>2727464611.8076816</v>
      </c>
      <c r="R29" s="30">
        <f t="shared" si="4"/>
        <v>20377897282.76133</v>
      </c>
      <c r="S29" s="30">
        <f t="shared" si="5"/>
        <v>-708299684.1475792</v>
      </c>
      <c r="T29" s="36">
        <f>'[5]Hoja3'!S29+'[5]Hoja4'!Y212</f>
        <v>516373388.23573303</v>
      </c>
      <c r="U29" s="34">
        <f>'[1]Hoja3'!AL29-'[1]Hoja3'!AJ29</f>
        <v>-4890490964.961536</v>
      </c>
      <c r="V29" s="36">
        <f>'[1]Hoja3'!AM29-'[1]Hoja3'!AJ29</f>
        <v>-3665817892.5782237</v>
      </c>
    </row>
    <row r="30" spans="2:22" ht="9">
      <c r="B30" s="22">
        <f t="shared" si="6"/>
        <v>2018</v>
      </c>
      <c r="C30" s="31">
        <f>'[1]Hoja4'!K148+'[1]Hoja4'!L148</f>
        <v>8549328.539291885</v>
      </c>
      <c r="D30" s="32">
        <f>'[1]Hoja4'!H148+'[1]Hoja4'!I148</f>
        <v>19866880823.64232</v>
      </c>
      <c r="E30" s="32">
        <f t="shared" si="0"/>
        <v>19875430152.18161</v>
      </c>
      <c r="F30" s="33">
        <f>('[1]Hoja4'!$H$320*'[1]Hoja4'!$J$320*'[1]Hoja4'!L335*13)+('[1]Hoja4'!$H$321*'[1]Hoja4'!$J$321*'[1]Hoja4'!L335*13)+('[1]Hoja4'!$H$322*'[1]Hoja4'!$J$322*'[1]Hoja4'!L335*13)+('[1]Hoja4'!$H$323*'[1]Hoja4'!$J$323*'[1]Hoja4'!L335*13)+('[1]Hoja4'!$H$324*'[1]Hoja4'!$J$324*'[1]Hoja4'!L335*13)</f>
        <v>810092811.1822641</v>
      </c>
      <c r="G30" s="33">
        <f>('[1]Hoja4'!$I$320*'[1]Hoja4'!$J$320*'[1]Hoja4'!N335*13)+('[1]Hoja4'!$I$321*'[1]Hoja4'!$J$321*'[1]Hoja4'!N335*13)+('[1]Hoja4'!$I$322*'[1]Hoja4'!$J$322*'[1]Hoja4'!N335*13)+('[1]Hoja4'!$I$323*'[1]Hoja4'!$J$323*'[1]Hoja4'!N335*13)+('[1]Hoja4'!$I$324*'[1]Hoja4'!$J$324*'[1]Hoja4'!N335*13)</f>
        <v>1717332944.167062</v>
      </c>
      <c r="H30" s="33">
        <f>('[1]Hoja4'!$H$320*'[1]Hoja4'!$J$320*'[1]Hoja4'!M335*13)+('[1]Hoja4'!$H$321*'[1]Hoja4'!$J$321*'[1]Hoja4'!M335*13)+('[1]Hoja4'!$H$322*'[1]Hoja4'!$J$322*'[1]Hoja4'!M335*13)+('[1]Hoja4'!$H$323*'[1]Hoja4'!$J$323*'[1]Hoja4'!M335*13)+('[1]Hoja4'!$H$324*'[1]Hoja4'!$J$324*'[1]Hoja4'!M335*13)</f>
        <v>427435905.39767706</v>
      </c>
      <c r="I30" s="30">
        <f t="shared" si="1"/>
        <v>2954861660.747003</v>
      </c>
      <c r="J30" s="33">
        <f>2.5*'[1]Hoja4'!A213*13*'[1]Hoja4'!M213</f>
        <v>6174103795.298367</v>
      </c>
      <c r="K30" s="8">
        <f>'[1]Hoja4'!O213</f>
        <v>6394529623.82711</v>
      </c>
      <c r="L30" s="33">
        <f>'[1]Hoja4'!P213</f>
        <v>2028131645.6904986</v>
      </c>
      <c r="M30" s="30">
        <f t="shared" si="2"/>
        <v>14596765064.815975</v>
      </c>
      <c r="N30" s="33">
        <f>('[1]Hoja4'!B276*'[1]Hoja4'!$H$259*'[1]Hoja4'!$I$259*0.7)+('[1]Hoja4'!B276*'[1]Hoja4'!$H$260*'[1]Hoja4'!$I$260*0.7)+('[1]Hoja4'!B276*'[1]Hoja4'!$H$261*'[1]Hoja4'!$I$261*0.7)+('[1]Hoja4'!B276*'[1]Hoja4'!$H$262*'[1]Hoja4'!$I$262*0.7)+('[1]Hoja4'!B276*'[1]Hoja4'!$H$263*'[1]Hoja4'!$I$263*0.7)+('[1]Hoja4'!B276*'[1]Hoja4'!$H$264*'[1]Hoja4'!$I$264*0.7)+('[1]Hoja4'!B276*'[1]Hoja4'!$H$265*'[1]Hoja4'!$I$265*0.7)+('[1]Hoja4'!B276*'[1]Hoja4'!$H$266*'[1]Hoja4'!$I$266*0.7)+('[1]Hoja4'!B276*'[1]Hoja4'!$H$267*'[1]Hoja4'!$I$267*0.7)+('[1]Hoja4'!B276*'[1]Hoja4'!$H$268*'[1]Hoja4'!$I$268*0.7)+('[1]Hoja4'!B276*'[1]Hoja4'!$H$269*'[1]Hoja4'!$I$269*0.7)+('[1]Hoja4'!B276*'[1]Hoja4'!$H$270*'[1]Hoja4'!$I$270*0.7)+('[1]Hoja4'!B276*'[1]Hoja4'!$H$271*'[1]Hoja4'!$I$271*0.7)+('[1]Hoja4'!B276*'[1]Hoja4'!$H$272*'[1]Hoja4'!$I$272*0.7)+('[1]Hoja4'!B276*'[1]Hoja4'!$H$273*'[1]Hoja4'!$I$273*0.7)</f>
        <v>93145271.79448669</v>
      </c>
      <c r="O30" s="33">
        <f>('[1]Hoja4'!C276*'[1]Hoja4'!$H$259*'[1]Hoja4'!$I$259*0.5)+('[1]Hoja4'!C276*'[1]Hoja4'!$H$260*'[1]Hoja4'!$I$260*0.5)+('[1]Hoja4'!C276*'[1]Hoja4'!$H$261*'[1]Hoja4'!$I$261*0.5)+('[1]Hoja4'!C276*'[1]Hoja4'!$H$262*'[1]Hoja4'!$I$262*0.5)+('[1]Hoja4'!C276*'[1]Hoja4'!$H$263*'[1]Hoja4'!$I$263*0.5)+('[1]Hoja4'!C276*'[1]Hoja4'!$H$264*'[1]Hoja4'!$I$264*0.5)+('[1]Hoja4'!C276*'[1]Hoja4'!$H$265*'[1]Hoja4'!$I$265*0.5)+('[1]Hoja4'!C276*'[1]Hoja4'!$H$266*'[1]Hoja4'!$I$266*0.5)+('[1]Hoja4'!C276*'[1]Hoja4'!$H$267*'[1]Hoja4'!$I$267*0.5)+('[1]Hoja4'!C276*'[1]Hoja4'!$H$268*'[1]Hoja4'!$I$268*0.5)+('[1]Hoja4'!C276*'[1]Hoja4'!$H$269*'[1]Hoja4'!$I$269*0.5)+('[1]Hoja4'!C276*'[1]Hoja4'!$H$270*'[1]Hoja4'!$I$270*0.5)+('[1]Hoja4'!C276*'[1]Hoja4'!$H$271*'[1]Hoja4'!$I$271*0.5)+('[1]Hoja4'!C276*'[1]Hoja4'!$H$272*'[1]Hoja4'!$I$272*0.5)+('[1]Hoja4'!C276*'[1]Hoja4'!$H$273*'[1]Hoja4'!$I$273*0.5)</f>
        <v>257056756.57569373</v>
      </c>
      <c r="P30" s="33">
        <f>('[1]Hoja4'!K276+'[1]Hoja4'!L276+'[1]Hoja4'!M276)*0.7*'[1]Hoja4'!N276*13</f>
        <v>2503970306.359696</v>
      </c>
      <c r="Q30" s="30">
        <f t="shared" si="3"/>
        <v>2854172334.7298765</v>
      </c>
      <c r="R30" s="30">
        <f t="shared" si="4"/>
        <v>20405799060.292854</v>
      </c>
      <c r="S30" s="30">
        <f t="shared" si="5"/>
        <v>-530368908.1112442</v>
      </c>
      <c r="T30" s="36">
        <f>'[5]Hoja3'!S30+'[5]Hoja4'!Y213</f>
        <v>766192888.9014127</v>
      </c>
      <c r="U30" s="34">
        <f>'[1]Hoja3'!AL30-'[1]Hoja3'!AJ30</f>
        <v>-4855002944.045394</v>
      </c>
      <c r="V30" s="36">
        <f>'[1]Hoja3'!AM30-'[1]Hoja3'!AJ30</f>
        <v>-3558441147.032737</v>
      </c>
    </row>
    <row r="31" spans="2:22" ht="9">
      <c r="B31" s="22">
        <f t="shared" si="6"/>
        <v>2019</v>
      </c>
      <c r="C31" s="31">
        <f>'[1]Hoja4'!K149+'[1]Hoja4'!L149</f>
        <v>5678177.639539216</v>
      </c>
      <c r="D31" s="32">
        <f>'[1]Hoja4'!H149+'[1]Hoja4'!I149</f>
        <v>20058339566.00706</v>
      </c>
      <c r="E31" s="32">
        <f t="shared" si="0"/>
        <v>20064017743.6466</v>
      </c>
      <c r="F31" s="33">
        <f>('[1]Hoja4'!$H$320*'[1]Hoja4'!$J$320*'[1]Hoja4'!L336*13)+('[1]Hoja4'!$H$321*'[1]Hoja4'!$J$321*'[1]Hoja4'!L336*13)+('[1]Hoja4'!$H$322*'[1]Hoja4'!$J$322*'[1]Hoja4'!L336*13)+('[1]Hoja4'!$H$323*'[1]Hoja4'!$J$323*'[1]Hoja4'!L336*13)+('[1]Hoja4'!$H$324*'[1]Hoja4'!$J$324*'[1]Hoja4'!L336*13)</f>
        <v>691117879.8095636</v>
      </c>
      <c r="G31" s="33">
        <f>('[1]Hoja4'!$I$320*'[1]Hoja4'!$J$320*'[1]Hoja4'!N336*13)+('[1]Hoja4'!$I$321*'[1]Hoja4'!$J$321*'[1]Hoja4'!N336*13)+('[1]Hoja4'!$I$322*'[1]Hoja4'!$J$322*'[1]Hoja4'!N336*13)+('[1]Hoja4'!$I$323*'[1]Hoja4'!$J$323*'[1]Hoja4'!N336*13)+('[1]Hoja4'!$I$324*'[1]Hoja4'!$J$324*'[1]Hoja4'!N336*13)</f>
        <v>1581364558.4069183</v>
      </c>
      <c r="H31" s="33">
        <f>('[1]Hoja4'!$H$320*'[1]Hoja4'!$J$320*'[1]Hoja4'!M336*13)+('[1]Hoja4'!$H$321*'[1]Hoja4'!$J$321*'[1]Hoja4'!M336*13)+('[1]Hoja4'!$H$322*'[1]Hoja4'!$J$322*'[1]Hoja4'!M336*13)+('[1]Hoja4'!$H$323*'[1]Hoja4'!$J$323*'[1]Hoja4'!M336*13)+('[1]Hoja4'!$H$324*'[1]Hoja4'!$J$324*'[1]Hoja4'!M336*13)</f>
        <v>390278332.1277536</v>
      </c>
      <c r="I31" s="30">
        <f t="shared" si="1"/>
        <v>2662760770.344236</v>
      </c>
      <c r="J31" s="33">
        <f>2.5*'[1]Hoja4'!A214*13*'[1]Hoja4'!M214</f>
        <v>6520816046.039446</v>
      </c>
      <c r="K31" s="8">
        <f>'[1]Hoja4'!O214</f>
        <v>5613193015.739236</v>
      </c>
      <c r="L31" s="33">
        <f>'[1]Hoja4'!P214</f>
        <v>1725524354.69305</v>
      </c>
      <c r="M31" s="30">
        <f t="shared" si="2"/>
        <v>13859533416.471733</v>
      </c>
      <c r="N31" s="33">
        <f>('[1]Hoja4'!B277*'[1]Hoja4'!$H$259*'[1]Hoja4'!$I$259*0.7)+('[1]Hoja4'!B277*'[1]Hoja4'!$H$260*'[1]Hoja4'!$I$260*0.7)+('[1]Hoja4'!B277*'[1]Hoja4'!$H$261*'[1]Hoja4'!$I$261*0.7)+('[1]Hoja4'!B277*'[1]Hoja4'!$H$262*'[1]Hoja4'!$I$262*0.7)+('[1]Hoja4'!B277*'[1]Hoja4'!$H$263*'[1]Hoja4'!$I$263*0.7)+('[1]Hoja4'!B277*'[1]Hoja4'!$H$264*'[1]Hoja4'!$I$264*0.7)+('[1]Hoja4'!B277*'[1]Hoja4'!$H$265*'[1]Hoja4'!$I$265*0.7)+('[1]Hoja4'!B277*'[1]Hoja4'!$H$266*'[1]Hoja4'!$I$266*0.7)+('[1]Hoja4'!B277*'[1]Hoja4'!$H$267*'[1]Hoja4'!$I$267*0.7)+('[1]Hoja4'!B277*'[1]Hoja4'!$H$268*'[1]Hoja4'!$I$268*0.7)+('[1]Hoja4'!B277*'[1]Hoja4'!$H$269*'[1]Hoja4'!$I$269*0.7)+('[1]Hoja4'!B277*'[1]Hoja4'!$H$270*'[1]Hoja4'!$I$270*0.7)+('[1]Hoja4'!B277*'[1]Hoja4'!$H$271*'[1]Hoja4'!$I$271*0.7)+('[1]Hoja4'!B277*'[1]Hoja4'!$H$272*'[1]Hoja4'!$I$272*0.7)+('[1]Hoja4'!B277*'[1]Hoja4'!$H$273*'[1]Hoja4'!$I$273*0.7)</f>
        <v>97249521.91360801</v>
      </c>
      <c r="O31" s="33">
        <f>('[1]Hoja4'!C277*'[1]Hoja4'!$H$259*'[1]Hoja4'!$I$259*0.5)+('[1]Hoja4'!C277*'[1]Hoja4'!$H$260*'[1]Hoja4'!$I$260*0.5)+('[1]Hoja4'!C277*'[1]Hoja4'!$H$261*'[1]Hoja4'!$I$261*0.5)+('[1]Hoja4'!C277*'[1]Hoja4'!$H$262*'[1]Hoja4'!$I$262*0.5)+('[1]Hoja4'!C277*'[1]Hoja4'!$H$263*'[1]Hoja4'!$I$263*0.5)+('[1]Hoja4'!C277*'[1]Hoja4'!$H$264*'[1]Hoja4'!$I$264*0.5)+('[1]Hoja4'!C277*'[1]Hoja4'!$H$265*'[1]Hoja4'!$I$265*0.5)+('[1]Hoja4'!C277*'[1]Hoja4'!$H$266*'[1]Hoja4'!$I$266*0.5)+('[1]Hoja4'!C277*'[1]Hoja4'!$H$267*'[1]Hoja4'!$I$267*0.5)+('[1]Hoja4'!C277*'[1]Hoja4'!$H$268*'[1]Hoja4'!$I$268*0.5)+('[1]Hoja4'!C277*'[1]Hoja4'!$H$269*'[1]Hoja4'!$I$269*0.5)+('[1]Hoja4'!C277*'[1]Hoja4'!$H$270*'[1]Hoja4'!$I$270*0.5)+('[1]Hoja4'!C277*'[1]Hoja4'!$H$271*'[1]Hoja4'!$I$271*0.5)+('[1]Hoja4'!C277*'[1]Hoja4'!$H$272*'[1]Hoja4'!$I$272*0.5)+('[1]Hoja4'!C277*'[1]Hoja4'!$H$273*'[1]Hoja4'!$I$273*0.5)</f>
        <v>268795262.4320222</v>
      </c>
      <c r="P31" s="33">
        <f>('[1]Hoja4'!K277+'[1]Hoja4'!L277+'[1]Hoja4'!M277)*0.7*'[1]Hoja4'!N277*13</f>
        <v>2430040696.3231688</v>
      </c>
      <c r="Q31" s="30">
        <f t="shared" si="3"/>
        <v>2796085480.668799</v>
      </c>
      <c r="R31" s="30">
        <f t="shared" si="4"/>
        <v>19318379667.484768</v>
      </c>
      <c r="S31" s="30">
        <f t="shared" si="5"/>
        <v>745638076.1618309</v>
      </c>
      <c r="T31" s="36">
        <f>'[5]Hoja3'!S31+'[5]Hoja4'!Y214</f>
        <v>2115009445.8301146</v>
      </c>
      <c r="U31" s="34">
        <f>'[1]Hoja3'!AL31-'[1]Hoja3'!AJ31</f>
        <v>-3705567969.348049</v>
      </c>
      <c r="V31" s="36">
        <f>'[1]Hoja3'!AM31-'[1]Hoja3'!AJ31</f>
        <v>-2336196599.6797657</v>
      </c>
    </row>
    <row r="32" spans="2:22" ht="9">
      <c r="B32" s="22">
        <f t="shared" si="6"/>
        <v>2020</v>
      </c>
      <c r="C32" s="31">
        <f>'[1]Hoja4'!K150+'[1]Hoja4'!L150</f>
        <v>5797368.973440684</v>
      </c>
      <c r="D32" s="32">
        <f>'[1]Hoja4'!H150+'[1]Hoja4'!I150</f>
        <v>20237433273.39824</v>
      </c>
      <c r="E32" s="32">
        <f t="shared" si="0"/>
        <v>20243230642.37168</v>
      </c>
      <c r="F32" s="33">
        <f>('[1]Hoja4'!$H$320*'[1]Hoja4'!$J$320*'[1]Hoja4'!L337*13)+('[1]Hoja4'!$H$321*'[1]Hoja4'!$J$321*'[1]Hoja4'!L337*13)+('[1]Hoja4'!$H$322*'[1]Hoja4'!$J$322*'[1]Hoja4'!L337*13)+('[1]Hoja4'!$H$323*'[1]Hoja4'!$J$323*'[1]Hoja4'!L337*13)+('[1]Hoja4'!$H$324*'[1]Hoja4'!$J$324*'[1]Hoja4'!L337*13)</f>
        <v>584583988.7842934</v>
      </c>
      <c r="G32" s="33">
        <f>('[1]Hoja4'!$I$320*'[1]Hoja4'!$J$320*'[1]Hoja4'!N337*13)+('[1]Hoja4'!$I$321*'[1]Hoja4'!$J$321*'[1]Hoja4'!N337*13)+('[1]Hoja4'!$I$322*'[1]Hoja4'!$J$322*'[1]Hoja4'!N337*13)+('[1]Hoja4'!$I$323*'[1]Hoja4'!$J$323*'[1]Hoja4'!N337*13)+('[1]Hoja4'!$I$324*'[1]Hoja4'!$J$324*'[1]Hoja4'!N337*13)</f>
        <v>1448876906.7785513</v>
      </c>
      <c r="H32" s="33">
        <f>('[1]Hoja4'!$H$320*'[1]Hoja4'!$J$320*'[1]Hoja4'!M337*13)+('[1]Hoja4'!$H$321*'[1]Hoja4'!$J$321*'[1]Hoja4'!M337*13)+('[1]Hoja4'!$H$322*'[1]Hoja4'!$J$322*'[1]Hoja4'!M337*13)+('[1]Hoja4'!$H$323*'[1]Hoja4'!$J$323*'[1]Hoja4'!M337*13)+('[1]Hoja4'!$H$324*'[1]Hoja4'!$J$324*'[1]Hoja4'!M337*13)</f>
        <v>353186159.8905106</v>
      </c>
      <c r="I32" s="30">
        <f t="shared" si="1"/>
        <v>2386647055.4533553</v>
      </c>
      <c r="J32" s="33">
        <f>2.5*'[1]Hoja4'!A215*13*'[1]Hoja4'!M215</f>
        <v>6872341838.992491</v>
      </c>
      <c r="K32" s="8">
        <f>'[1]Hoja4'!O215</f>
        <v>5847379407.298938</v>
      </c>
      <c r="L32" s="33">
        <f>'[1]Hoja4'!P215</f>
        <v>1549436208.6606</v>
      </c>
      <c r="M32" s="30">
        <f t="shared" si="2"/>
        <v>14269157454.952028</v>
      </c>
      <c r="N32" s="33">
        <f>('[1]Hoja4'!B278*'[1]Hoja4'!$H$259*'[1]Hoja4'!$I$259*0.7)+('[1]Hoja4'!B278*'[1]Hoja4'!$H$260*'[1]Hoja4'!$I$260*0.7)+('[1]Hoja4'!B278*'[1]Hoja4'!$H$261*'[1]Hoja4'!$I$261*0.7)+('[1]Hoja4'!B278*'[1]Hoja4'!$H$262*'[1]Hoja4'!$I$262*0.7)+('[1]Hoja4'!B278*'[1]Hoja4'!$H$263*'[1]Hoja4'!$I$263*0.7)+('[1]Hoja4'!B278*'[1]Hoja4'!$H$264*'[1]Hoja4'!$I$264*0.7)+('[1]Hoja4'!B278*'[1]Hoja4'!$H$265*'[1]Hoja4'!$I$265*0.7)+('[1]Hoja4'!B278*'[1]Hoja4'!$H$266*'[1]Hoja4'!$I$266*0.7)+('[1]Hoja4'!B278*'[1]Hoja4'!$H$267*'[1]Hoja4'!$I$267*0.7)+('[1]Hoja4'!B278*'[1]Hoja4'!$H$268*'[1]Hoja4'!$I$268*0.7)+('[1]Hoja4'!B278*'[1]Hoja4'!$H$269*'[1]Hoja4'!$I$269*0.7)+('[1]Hoja4'!B278*'[1]Hoja4'!$H$270*'[1]Hoja4'!$I$270*0.7)+('[1]Hoja4'!B278*'[1]Hoja4'!$H$271*'[1]Hoja4'!$I$271*0.7)+('[1]Hoja4'!B278*'[1]Hoja4'!$H$272*'[1]Hoja4'!$I$272*0.7)+('[1]Hoja4'!B278*'[1]Hoja4'!$H$273*'[1]Hoja4'!$I$273*0.7)</f>
        <v>103022167.33980373</v>
      </c>
      <c r="O32" s="33">
        <f>('[1]Hoja4'!C278*'[1]Hoja4'!$H$259*'[1]Hoja4'!$I$259*0.5)+('[1]Hoja4'!C278*'[1]Hoja4'!$H$260*'[1]Hoja4'!$I$260*0.5)+('[1]Hoja4'!C278*'[1]Hoja4'!$H$261*'[1]Hoja4'!$I$261*0.5)+('[1]Hoja4'!C278*'[1]Hoja4'!$H$262*'[1]Hoja4'!$I$262*0.5)+('[1]Hoja4'!C278*'[1]Hoja4'!$H$263*'[1]Hoja4'!$I$263*0.5)+('[1]Hoja4'!C278*'[1]Hoja4'!$H$264*'[1]Hoja4'!$I$264*0.5)+('[1]Hoja4'!C278*'[1]Hoja4'!$H$265*'[1]Hoja4'!$I$265*0.5)+('[1]Hoja4'!C278*'[1]Hoja4'!$H$266*'[1]Hoja4'!$I$266*0.5)+('[1]Hoja4'!C278*'[1]Hoja4'!$H$267*'[1]Hoja4'!$I$267*0.5)+('[1]Hoja4'!C278*'[1]Hoja4'!$H$268*'[1]Hoja4'!$I$268*0.5)+('[1]Hoja4'!C278*'[1]Hoja4'!$H$269*'[1]Hoja4'!$I$269*0.5)+('[1]Hoja4'!C278*'[1]Hoja4'!$H$270*'[1]Hoja4'!$I$270*0.5)+('[1]Hoja4'!C278*'[1]Hoja4'!$H$271*'[1]Hoja4'!$I$271*0.5)+('[1]Hoja4'!C278*'[1]Hoja4'!$H$272*'[1]Hoja4'!$I$272*0.5)+('[1]Hoja4'!C278*'[1]Hoja4'!$H$273*'[1]Hoja4'!$I$273*0.5)</f>
        <v>280476041.05977005</v>
      </c>
      <c r="P32" s="33">
        <f>('[1]Hoja4'!K278+'[1]Hoja4'!L278+'[1]Hoja4'!M278)*0.7*'[1]Hoja4'!N278*13</f>
        <v>2600348399.1981835</v>
      </c>
      <c r="Q32" s="30">
        <f t="shared" si="3"/>
        <v>2983846607.5977573</v>
      </c>
      <c r="R32" s="30">
        <f t="shared" si="4"/>
        <v>19639651118.003143</v>
      </c>
      <c r="S32" s="30">
        <f t="shared" si="5"/>
        <v>603579524.3685379</v>
      </c>
      <c r="T32" s="36">
        <f>'[5]Hoja3'!S32+'[5]Hoja4'!Y215</f>
        <v>2046771310.5569608</v>
      </c>
      <c r="U32" s="34">
        <f>'[1]Hoja3'!AL32-'[1]Hoja3'!AJ32</f>
        <v>-4168064871.009225</v>
      </c>
      <c r="V32" s="36">
        <f>'[1]Hoja3'!AM32-'[1]Hoja3'!AJ32</f>
        <v>-2724873084.8208017</v>
      </c>
    </row>
    <row r="33" spans="2:22" ht="9">
      <c r="B33" s="22">
        <f t="shared" si="6"/>
        <v>2021</v>
      </c>
      <c r="C33" s="31">
        <f>'[1]Hoja4'!K151+'[1]Hoja4'!L151</f>
        <v>4309886.194048914</v>
      </c>
      <c r="D33" s="32">
        <f>'[1]Hoja4'!H151+'[1]Hoja4'!I151</f>
        <v>20425137318.7241</v>
      </c>
      <c r="E33" s="32">
        <f t="shared" si="0"/>
        <v>20429447204.918148</v>
      </c>
      <c r="F33" s="33">
        <f>('[1]Hoja4'!$H$320*'[1]Hoja4'!$J$320*'[1]Hoja4'!L338*13)+('[1]Hoja4'!$H$321*'[1]Hoja4'!$J$321*'[1]Hoja4'!L338*13)+('[1]Hoja4'!$H$322*'[1]Hoja4'!$J$322*'[1]Hoja4'!L338*13)+('[1]Hoja4'!$H$323*'[1]Hoja4'!$J$323*'[1]Hoja4'!L338*13)+('[1]Hoja4'!$H$324*'[1]Hoja4'!$J$324*'[1]Hoja4'!L338*13)</f>
        <v>490490956.5703957</v>
      </c>
      <c r="G33" s="33">
        <f>('[1]Hoja4'!$I$320*'[1]Hoja4'!$J$320*'[1]Hoja4'!N338*13)+('[1]Hoja4'!$I$321*'[1]Hoja4'!$J$321*'[1]Hoja4'!N338*13)+('[1]Hoja4'!$I$322*'[1]Hoja4'!$J$322*'[1]Hoja4'!N338*13)+('[1]Hoja4'!$I$323*'[1]Hoja4'!$J$323*'[1]Hoja4'!N338*13)+('[1]Hoja4'!$I$324*'[1]Hoja4'!$J$324*'[1]Hoja4'!N338*13)</f>
        <v>1323204894.4326575</v>
      </c>
      <c r="H33" s="33">
        <f>('[1]Hoja4'!$H$320*'[1]Hoja4'!$J$320*'[1]Hoja4'!M338*13)+('[1]Hoja4'!$H$321*'[1]Hoja4'!$J$321*'[1]Hoja4'!M338*13)+('[1]Hoja4'!$H$322*'[1]Hoja4'!$J$322*'[1]Hoja4'!M338*13)+('[1]Hoja4'!$H$323*'[1]Hoja4'!$J$323*'[1]Hoja4'!M338*13)+('[1]Hoja4'!$H$324*'[1]Hoja4'!$J$324*'[1]Hoja4'!M338*13)</f>
        <v>320237897.26496905</v>
      </c>
      <c r="I33" s="30">
        <f t="shared" si="1"/>
        <v>2133933748.2680223</v>
      </c>
      <c r="J33" s="33">
        <f>2.5*'[1]Hoja4'!A216*13*'[1]Hoja4'!M216</f>
        <v>7237560390.2971525</v>
      </c>
      <c r="K33" s="8">
        <f>'[1]Hoja4'!O216</f>
        <v>5700569467.925833</v>
      </c>
      <c r="L33" s="33">
        <f>'[1]Hoja4'!P216</f>
        <v>1467292629.525665</v>
      </c>
      <c r="M33" s="30">
        <f t="shared" si="2"/>
        <v>14405422487.74865</v>
      </c>
      <c r="N33" s="33">
        <f>('[1]Hoja4'!B279*'[1]Hoja4'!$H$259*'[1]Hoja4'!$I$259*0.7)+('[1]Hoja4'!B279*'[1]Hoja4'!$H$260*'[1]Hoja4'!$I$260*0.7)+('[1]Hoja4'!B279*'[1]Hoja4'!$H$261*'[1]Hoja4'!$I$261*0.7)+('[1]Hoja4'!B279*'[1]Hoja4'!$H$262*'[1]Hoja4'!$I$262*0.7)+('[1]Hoja4'!B279*'[1]Hoja4'!$H$263*'[1]Hoja4'!$I$263*0.7)+('[1]Hoja4'!B279*'[1]Hoja4'!$H$264*'[1]Hoja4'!$I$264*0.7)+('[1]Hoja4'!B279*'[1]Hoja4'!$H$265*'[1]Hoja4'!$I$265*0.7)+('[1]Hoja4'!B279*'[1]Hoja4'!$H$266*'[1]Hoja4'!$I$266*0.7)+('[1]Hoja4'!B279*'[1]Hoja4'!$H$267*'[1]Hoja4'!$I$267*0.7)+('[1]Hoja4'!B279*'[1]Hoja4'!$H$268*'[1]Hoja4'!$I$268*0.7)+('[1]Hoja4'!B279*'[1]Hoja4'!$H$269*'[1]Hoja4'!$I$269*0.7)+('[1]Hoja4'!B279*'[1]Hoja4'!$H$270*'[1]Hoja4'!$I$270*0.7)+('[1]Hoja4'!B279*'[1]Hoja4'!$H$271*'[1]Hoja4'!$I$271*0.7)+('[1]Hoja4'!B279*'[1]Hoja4'!$H$272*'[1]Hoja4'!$I$272*0.7)+('[1]Hoja4'!B279*'[1]Hoja4'!$H$273*'[1]Hoja4'!$I$273*0.7)</f>
        <v>107929963.73423609</v>
      </c>
      <c r="O33" s="33">
        <f>('[1]Hoja4'!C279*'[1]Hoja4'!$H$259*'[1]Hoja4'!$I$259*0.5)+('[1]Hoja4'!C279*'[1]Hoja4'!$H$260*'[1]Hoja4'!$I$260*0.5)+('[1]Hoja4'!C279*'[1]Hoja4'!$H$261*'[1]Hoja4'!$I$261*0.5)+('[1]Hoja4'!C279*'[1]Hoja4'!$H$262*'[1]Hoja4'!$I$262*0.5)+('[1]Hoja4'!C279*'[1]Hoja4'!$H$263*'[1]Hoja4'!$I$263*0.5)+('[1]Hoja4'!C279*'[1]Hoja4'!$H$264*'[1]Hoja4'!$I$264*0.5)+('[1]Hoja4'!C279*'[1]Hoja4'!$H$265*'[1]Hoja4'!$I$265*0.5)+('[1]Hoja4'!C279*'[1]Hoja4'!$H$266*'[1]Hoja4'!$I$266*0.5)+('[1]Hoja4'!C279*'[1]Hoja4'!$H$267*'[1]Hoja4'!$I$267*0.5)+('[1]Hoja4'!C279*'[1]Hoja4'!$H$268*'[1]Hoja4'!$I$268*0.5)+('[1]Hoja4'!C279*'[1]Hoja4'!$H$269*'[1]Hoja4'!$I$269*0.5)+('[1]Hoja4'!C279*'[1]Hoja4'!$H$270*'[1]Hoja4'!$I$270*0.5)+('[1]Hoja4'!C279*'[1]Hoja4'!$H$271*'[1]Hoja4'!$I$271*0.5)+('[1]Hoja4'!C279*'[1]Hoja4'!$H$272*'[1]Hoja4'!$I$272*0.5)+('[1]Hoja4'!C279*'[1]Hoja4'!$H$273*'[1]Hoja4'!$I$273*0.5)</f>
        <v>292711843.6095912</v>
      </c>
      <c r="P33" s="33">
        <f>('[1]Hoja4'!K279+'[1]Hoja4'!L279+'[1]Hoja4'!M279)*0.7*'[1]Hoja4'!N279*13</f>
        <v>2668027646.6785603</v>
      </c>
      <c r="Q33" s="30">
        <f t="shared" si="3"/>
        <v>3068669454.0223875</v>
      </c>
      <c r="R33" s="30">
        <f t="shared" si="4"/>
        <v>19608025690.03906</v>
      </c>
      <c r="S33" s="30">
        <f t="shared" si="5"/>
        <v>821421514.8790894</v>
      </c>
      <c r="T33" s="36">
        <f>'[5]Hoja3'!S33+'[5]Hoja4'!Y216</f>
        <v>2341309196.841491</v>
      </c>
      <c r="U33" s="34">
        <f>'[1]Hoja3'!AL33-'[1]Hoja3'!AJ33</f>
        <v>-4031654562.2460833</v>
      </c>
      <c r="V33" s="36">
        <f>'[1]Hoja3'!AM33-'[1]Hoja3'!AJ33</f>
        <v>-2511766880.2836814</v>
      </c>
    </row>
    <row r="34" spans="2:22" ht="9">
      <c r="B34" s="22">
        <f t="shared" si="6"/>
        <v>2022</v>
      </c>
      <c r="C34" s="31">
        <f>'[1]Hoja4'!K152+'[1]Hoja4'!L152</f>
        <v>1625828.2329998654</v>
      </c>
      <c r="D34" s="32">
        <f>'[1]Hoja4'!H152+'[1]Hoja4'!I152</f>
        <v>20630208134.36354</v>
      </c>
      <c r="E34" s="32">
        <f t="shared" si="0"/>
        <v>20631833962.596542</v>
      </c>
      <c r="F34" s="33">
        <f>('[1]Hoja4'!$H$320*'[1]Hoja4'!$J$320*'[1]Hoja4'!L339*13)+('[1]Hoja4'!$H$321*'[1]Hoja4'!$J$321*'[1]Hoja4'!L339*13)+('[1]Hoja4'!$H$322*'[1]Hoja4'!$J$322*'[1]Hoja4'!L339*13)+('[1]Hoja4'!$H$323*'[1]Hoja4'!$J$323*'[1]Hoja4'!L339*13)+('[1]Hoja4'!$H$324*'[1]Hoja4'!$J$324*'[1]Hoja4'!L339*13)</f>
        <v>408816762.9267956</v>
      </c>
      <c r="G34" s="33">
        <f>('[1]Hoja4'!$I$320*'[1]Hoja4'!$J$320*'[1]Hoja4'!N339*13)+('[1]Hoja4'!$I$321*'[1]Hoja4'!$J$321*'[1]Hoja4'!N339*13)+('[1]Hoja4'!$I$322*'[1]Hoja4'!$J$322*'[1]Hoja4'!N339*13)+('[1]Hoja4'!$I$323*'[1]Hoja4'!$J$323*'[1]Hoja4'!N339*13)+('[1]Hoja4'!$I$324*'[1]Hoja4'!$J$324*'[1]Hoja4'!N339*13)</f>
        <v>1201146833.2084565</v>
      </c>
      <c r="H34" s="33">
        <f>('[1]Hoja4'!$H$320*'[1]Hoja4'!$J$320*'[1]Hoja4'!M339*13)+('[1]Hoja4'!$H$321*'[1]Hoja4'!$J$321*'[1]Hoja4'!M339*13)+('[1]Hoja4'!$H$322*'[1]Hoja4'!$J$322*'[1]Hoja4'!M339*13)+('[1]Hoja4'!$H$323*'[1]Hoja4'!$J$323*'[1]Hoja4'!M339*13)+('[1]Hoja4'!$H$324*'[1]Hoja4'!$J$324*'[1]Hoja4'!M339*13)</f>
        <v>291433731.98741865</v>
      </c>
      <c r="I34" s="30">
        <f t="shared" si="1"/>
        <v>1901397328.1226707</v>
      </c>
      <c r="J34" s="33">
        <f>2.5*'[1]Hoja4'!A217*13*'[1]Hoja4'!M217</f>
        <v>7614429980.105382</v>
      </c>
      <c r="K34" s="8">
        <f>'[1]Hoja4'!O217</f>
        <v>5921853465.163269</v>
      </c>
      <c r="L34" s="33">
        <f>'[1]Hoja4'!P217</f>
        <v>1481944103.057545</v>
      </c>
      <c r="M34" s="30">
        <f t="shared" si="2"/>
        <v>15018227548.326195</v>
      </c>
      <c r="N34" s="33">
        <f>('[1]Hoja4'!B280*'[1]Hoja4'!$H$259*'[1]Hoja4'!$I$259*0.7)+('[1]Hoja4'!B280*'[1]Hoja4'!$H$260*'[1]Hoja4'!$I$260*0.7)+('[1]Hoja4'!B280*'[1]Hoja4'!$H$261*'[1]Hoja4'!$I$261*0.7)+('[1]Hoja4'!B280*'[1]Hoja4'!$H$262*'[1]Hoja4'!$I$262*0.7)+('[1]Hoja4'!B280*'[1]Hoja4'!$H$263*'[1]Hoja4'!$I$263*0.7)+('[1]Hoja4'!B280*'[1]Hoja4'!$H$264*'[1]Hoja4'!$I$264*0.7)+('[1]Hoja4'!B280*'[1]Hoja4'!$H$265*'[1]Hoja4'!$I$265*0.7)+('[1]Hoja4'!B280*'[1]Hoja4'!$H$266*'[1]Hoja4'!$I$266*0.7)+('[1]Hoja4'!B280*'[1]Hoja4'!$H$267*'[1]Hoja4'!$I$267*0.7)+('[1]Hoja4'!B280*'[1]Hoja4'!$H$268*'[1]Hoja4'!$I$268*0.7)+('[1]Hoja4'!B280*'[1]Hoja4'!$H$269*'[1]Hoja4'!$I$269*0.7)+('[1]Hoja4'!B280*'[1]Hoja4'!$H$270*'[1]Hoja4'!$I$270*0.7)+('[1]Hoja4'!B280*'[1]Hoja4'!$H$271*'[1]Hoja4'!$I$271*0.7)+('[1]Hoja4'!B280*'[1]Hoja4'!$H$272*'[1]Hoja4'!$I$272*0.7)+('[1]Hoja4'!B280*'[1]Hoja4'!$H$273*'[1]Hoja4'!$I$273*0.7)</f>
        <v>113665199.13324377</v>
      </c>
      <c r="O34" s="33">
        <f>('[1]Hoja4'!C280*'[1]Hoja4'!$H$259*'[1]Hoja4'!$I$259*0.5)+('[1]Hoja4'!C280*'[1]Hoja4'!$H$260*'[1]Hoja4'!$I$260*0.5)+('[1]Hoja4'!C280*'[1]Hoja4'!$H$261*'[1]Hoja4'!$I$261*0.5)+('[1]Hoja4'!C280*'[1]Hoja4'!$H$262*'[1]Hoja4'!$I$262*0.5)+('[1]Hoja4'!C280*'[1]Hoja4'!$H$263*'[1]Hoja4'!$I$263*0.5)+('[1]Hoja4'!C280*'[1]Hoja4'!$H$264*'[1]Hoja4'!$I$264*0.5)+('[1]Hoja4'!C280*'[1]Hoja4'!$H$265*'[1]Hoja4'!$I$265*0.5)+('[1]Hoja4'!C280*'[1]Hoja4'!$H$266*'[1]Hoja4'!$I$266*0.5)+('[1]Hoja4'!C280*'[1]Hoja4'!$H$267*'[1]Hoja4'!$I$267*0.5)+('[1]Hoja4'!C280*'[1]Hoja4'!$H$268*'[1]Hoja4'!$I$268*0.5)+('[1]Hoja4'!C280*'[1]Hoja4'!$H$269*'[1]Hoja4'!$I$269*0.5)+('[1]Hoja4'!C280*'[1]Hoja4'!$H$270*'[1]Hoja4'!$I$270*0.5)+('[1]Hoja4'!C280*'[1]Hoja4'!$H$271*'[1]Hoja4'!$I$271*0.5)+('[1]Hoja4'!C280*'[1]Hoja4'!$H$272*'[1]Hoja4'!$I$272*0.5)+('[1]Hoja4'!C280*'[1]Hoja4'!$H$273*'[1]Hoja4'!$I$273*0.5)</f>
        <v>303708600.85866725</v>
      </c>
      <c r="P34" s="33">
        <f>('[1]Hoja4'!K280+'[1]Hoja4'!L280+'[1]Hoja4'!M280)*0.7*'[1]Hoja4'!N280*13</f>
        <v>2829994971.545495</v>
      </c>
      <c r="Q34" s="30">
        <f t="shared" si="3"/>
        <v>3247368771.537406</v>
      </c>
      <c r="R34" s="30">
        <f t="shared" si="4"/>
        <v>20166993647.98627</v>
      </c>
      <c r="S34" s="30">
        <f t="shared" si="5"/>
        <v>464840314.61027145</v>
      </c>
      <c r="T34" s="36">
        <f>'[5]Hoja3'!S34+'[5]Hoja4'!Y217</f>
        <v>2063870610.4324017</v>
      </c>
      <c r="U34" s="34">
        <f>'[1]Hoja3'!AL34-'[1]Hoja3'!AJ34</f>
        <v>-4453401844.120852</v>
      </c>
      <c r="V34" s="36">
        <f>'[1]Hoja3'!AM34-'[1]Hoja3'!AJ34</f>
        <v>-2854371548.2987223</v>
      </c>
    </row>
    <row r="35" spans="2:22" ht="9">
      <c r="B35" s="22">
        <f t="shared" si="6"/>
        <v>2023</v>
      </c>
      <c r="C35" s="31">
        <f>'[1]Hoja4'!K153+'[1]Hoja4'!L153</f>
        <v>1660893.7788088473</v>
      </c>
      <c r="D35" s="32">
        <f>'[1]Hoja4'!H153+'[1]Hoja4'!I153</f>
        <v>20811287104.98006</v>
      </c>
      <c r="E35" s="32">
        <f t="shared" si="0"/>
        <v>20812947998.75887</v>
      </c>
      <c r="F35" s="33">
        <f>('[1]Hoja4'!$H$320*'[1]Hoja4'!$J$320*'[1]Hoja4'!L340*13)+('[1]Hoja4'!$H$321*'[1]Hoja4'!$J$321*'[1]Hoja4'!L340*13)+('[1]Hoja4'!$H$322*'[1]Hoja4'!$J$322*'[1]Hoja4'!L340*13)+('[1]Hoja4'!$H$323*'[1]Hoja4'!$J$323*'[1]Hoja4'!L340*13)+('[1]Hoja4'!$H$324*'[1]Hoja4'!$J$324*'[1]Hoja4'!L340*13)</f>
        <v>335410474.6502563</v>
      </c>
      <c r="G35" s="33">
        <f>('[1]Hoja4'!$I$320*'[1]Hoja4'!$J$320*'[1]Hoja4'!N340*13)+('[1]Hoja4'!$I$321*'[1]Hoja4'!$J$321*'[1]Hoja4'!N340*13)+('[1]Hoja4'!$I$322*'[1]Hoja4'!$J$322*'[1]Hoja4'!N340*13)+('[1]Hoja4'!$I$323*'[1]Hoja4'!$J$323*'[1]Hoja4'!N340*13)+('[1]Hoja4'!$I$324*'[1]Hoja4'!$J$324*'[1]Hoja4'!N340*13)</f>
        <v>1088992431.629747</v>
      </c>
      <c r="H35" s="33">
        <f>('[1]Hoja4'!$H$320*'[1]Hoja4'!$J$320*'[1]Hoja4'!M340*13)+('[1]Hoja4'!$H$321*'[1]Hoja4'!$J$321*'[1]Hoja4'!M340*13)+('[1]Hoja4'!$H$322*'[1]Hoja4'!$J$322*'[1]Hoja4'!M340*13)+('[1]Hoja4'!$H$323*'[1]Hoja4'!$J$323*'[1]Hoja4'!M340*13)+('[1]Hoja4'!$H$324*'[1]Hoja4'!$J$324*'[1]Hoja4'!M340*13)</f>
        <v>262670853.64176697</v>
      </c>
      <c r="I35" s="30">
        <f t="shared" si="1"/>
        <v>1687073759.92177</v>
      </c>
      <c r="J35" s="33">
        <f>2.5*'[1]Hoja4'!A218*13*'[1]Hoja4'!M218</f>
        <v>8001591867.941214</v>
      </c>
      <c r="K35" s="8">
        <f>'[1]Hoja4'!O218</f>
        <v>6144753873.254656</v>
      </c>
      <c r="L35" s="33">
        <f>'[1]Hoja4'!P218</f>
        <v>1309398136.9269</v>
      </c>
      <c r="M35" s="30">
        <f t="shared" si="2"/>
        <v>15455743878.122768</v>
      </c>
      <c r="N35" s="33">
        <f>('[1]Hoja4'!B281*'[1]Hoja4'!$H$259*'[1]Hoja4'!$I$259*0.7)+('[1]Hoja4'!B281*'[1]Hoja4'!$H$260*'[1]Hoja4'!$I$260*0.7)+('[1]Hoja4'!B281*'[1]Hoja4'!$H$261*'[1]Hoja4'!$I$261*0.7)+('[1]Hoja4'!B281*'[1]Hoja4'!$H$262*'[1]Hoja4'!$I$262*0.7)+('[1]Hoja4'!B281*'[1]Hoja4'!$H$263*'[1]Hoja4'!$I$263*0.7)+('[1]Hoja4'!B281*'[1]Hoja4'!$H$264*'[1]Hoja4'!$I$264*0.7)+('[1]Hoja4'!B281*'[1]Hoja4'!$H$265*'[1]Hoja4'!$I$265*0.7)+('[1]Hoja4'!B281*'[1]Hoja4'!$H$266*'[1]Hoja4'!$I$266*0.7)+('[1]Hoja4'!B281*'[1]Hoja4'!$H$267*'[1]Hoja4'!$I$267*0.7)+('[1]Hoja4'!B281*'[1]Hoja4'!$H$268*'[1]Hoja4'!$I$268*0.7)+('[1]Hoja4'!B281*'[1]Hoja4'!$H$269*'[1]Hoja4'!$I$269*0.7)+('[1]Hoja4'!B281*'[1]Hoja4'!$H$270*'[1]Hoja4'!$I$270*0.7)+('[1]Hoja4'!B281*'[1]Hoja4'!$H$271*'[1]Hoja4'!$I$271*0.7)+('[1]Hoja4'!B281*'[1]Hoja4'!$H$272*'[1]Hoja4'!$I$272*0.7)+('[1]Hoja4'!B281*'[1]Hoja4'!$H$273*'[1]Hoja4'!$I$273*0.7)</f>
        <v>118523391.13478294</v>
      </c>
      <c r="O35" s="33">
        <f>('[1]Hoja4'!C281*'[1]Hoja4'!$H$259*'[1]Hoja4'!$I$259*0.5)+('[1]Hoja4'!C281*'[1]Hoja4'!$H$260*'[1]Hoja4'!$I$260*0.5)+('[1]Hoja4'!C281*'[1]Hoja4'!$H$261*'[1]Hoja4'!$I$261*0.5)+('[1]Hoja4'!C281*'[1]Hoja4'!$H$262*'[1]Hoja4'!$I$262*0.5)+('[1]Hoja4'!C281*'[1]Hoja4'!$H$263*'[1]Hoja4'!$I$263*0.5)+('[1]Hoja4'!C281*'[1]Hoja4'!$H$264*'[1]Hoja4'!$I$264*0.5)+('[1]Hoja4'!C281*'[1]Hoja4'!$H$265*'[1]Hoja4'!$I$265*0.5)+('[1]Hoja4'!C281*'[1]Hoja4'!$H$266*'[1]Hoja4'!$I$266*0.5)+('[1]Hoja4'!C281*'[1]Hoja4'!$H$267*'[1]Hoja4'!$I$267*0.5)+('[1]Hoja4'!C281*'[1]Hoja4'!$H$268*'[1]Hoja4'!$I$268*0.5)+('[1]Hoja4'!C281*'[1]Hoja4'!$H$269*'[1]Hoja4'!$I$269*0.5)+('[1]Hoja4'!C281*'[1]Hoja4'!$H$270*'[1]Hoja4'!$I$270*0.5)+('[1]Hoja4'!C281*'[1]Hoja4'!$H$271*'[1]Hoja4'!$I$271*0.5)+('[1]Hoja4'!C281*'[1]Hoja4'!$H$272*'[1]Hoja4'!$I$272*0.5)+('[1]Hoja4'!C281*'[1]Hoja4'!$H$273*'[1]Hoja4'!$I$273*0.5)</f>
        <v>315221784.9329334</v>
      </c>
      <c r="P35" s="33">
        <f>('[1]Hoja4'!K281+'[1]Hoja4'!L281+'[1]Hoja4'!M281)*0.7*'[1]Hoja4'!N281*13</f>
        <v>2966565744.087358</v>
      </c>
      <c r="Q35" s="30">
        <f t="shared" si="3"/>
        <v>3400310920.155074</v>
      </c>
      <c r="R35" s="30">
        <f t="shared" si="4"/>
        <v>20543128558.19961</v>
      </c>
      <c r="S35" s="30">
        <f t="shared" si="5"/>
        <v>269819440.5592575</v>
      </c>
      <c r="T35" s="36">
        <f>'[5]Hoja3'!S35+'[5]Hoja4'!Y218</f>
        <v>1950153732.8269124</v>
      </c>
      <c r="U35" s="34">
        <f>'[1]Hoja3'!AL35-'[1]Hoja3'!AJ35</f>
        <v>-4931163314.144391</v>
      </c>
      <c r="V35" s="36">
        <f>'[1]Hoja3'!AM35-'[1]Hoja3'!AJ35</f>
        <v>-3250829021.876736</v>
      </c>
    </row>
    <row r="36" spans="2:22" ht="9">
      <c r="B36" s="22">
        <f t="shared" si="6"/>
        <v>2024</v>
      </c>
      <c r="C36" s="31">
        <f>'[1]Hoja4'!K154+'[1]Hoja4'!L154</f>
        <v>1691233.1182848786</v>
      </c>
      <c r="D36" s="32">
        <f>'[1]Hoja4'!H154+'[1]Hoja4'!I154</f>
        <v>20993957583.331436</v>
      </c>
      <c r="E36" s="32">
        <f t="shared" si="0"/>
        <v>20995648816.449722</v>
      </c>
      <c r="F36" s="33">
        <f>('[1]Hoja4'!$H$320*'[1]Hoja4'!$J$320*'[1]Hoja4'!L341*13)+('[1]Hoja4'!$H$321*'[1]Hoja4'!$J$321*'[1]Hoja4'!L341*13)+('[1]Hoja4'!$H$322*'[1]Hoja4'!$J$322*'[1]Hoja4'!L341*13)+('[1]Hoja4'!$H$323*'[1]Hoja4'!$J$323*'[1]Hoja4'!L341*13)+('[1]Hoja4'!$H$324*'[1]Hoja4'!$J$324*'[1]Hoja4'!L341*13)</f>
        <v>274285480.15201724</v>
      </c>
      <c r="G36" s="33">
        <f>('[1]Hoja4'!$I$320*'[1]Hoja4'!$J$320*'[1]Hoja4'!N341*13)+('[1]Hoja4'!$I$321*'[1]Hoja4'!$J$321*'[1]Hoja4'!N341*13)+('[1]Hoja4'!$I$322*'[1]Hoja4'!$J$322*'[1]Hoja4'!N341*13)+('[1]Hoja4'!$I$323*'[1]Hoja4'!$J$323*'[1]Hoja4'!N341*13)+('[1]Hoja4'!$I$324*'[1]Hoja4'!$J$324*'[1]Hoja4'!N341*13)</f>
        <v>980220066.7564579</v>
      </c>
      <c r="H36" s="33">
        <f>('[1]Hoja4'!$H$320*'[1]Hoja4'!$J$320*'[1]Hoja4'!M341*13)+('[1]Hoja4'!$H$321*'[1]Hoja4'!$J$321*'[1]Hoja4'!M341*13)+('[1]Hoja4'!$H$322*'[1]Hoja4'!$J$322*'[1]Hoja4'!M341*13)+('[1]Hoja4'!$H$323*'[1]Hoja4'!$J$323*'[1]Hoja4'!M341*13)+('[1]Hoja4'!$H$324*'[1]Hoja4'!$J$324*'[1]Hoja4'!M341*13)</f>
        <v>233949380.12966174</v>
      </c>
      <c r="I36" s="30">
        <f t="shared" si="1"/>
        <v>1488454927.038137</v>
      </c>
      <c r="J36" s="33">
        <f>2.5*'[1]Hoja4'!A219*13*'[1]Hoja4'!M219</f>
        <v>8402923291.925851</v>
      </c>
      <c r="K36" s="8">
        <f>'[1]Hoja4'!O219</f>
        <v>6372045577.083717</v>
      </c>
      <c r="L36" s="33">
        <f>'[1]Hoja4'!P219</f>
        <v>1321888320.078417</v>
      </c>
      <c r="M36" s="30">
        <f t="shared" si="2"/>
        <v>16096857189.087984</v>
      </c>
      <c r="N36" s="33">
        <f>('[1]Hoja4'!B282*'[1]Hoja4'!$H$259*'[1]Hoja4'!$I$259*0.7)+('[1]Hoja4'!B282*'[1]Hoja4'!$H$260*'[1]Hoja4'!$I$260*0.7)+('[1]Hoja4'!B282*'[1]Hoja4'!$H$261*'[1]Hoja4'!$I$261*0.7)+('[1]Hoja4'!B282*'[1]Hoja4'!$H$262*'[1]Hoja4'!$I$262*0.7)+('[1]Hoja4'!B282*'[1]Hoja4'!$H$263*'[1]Hoja4'!$I$263*0.7)+('[1]Hoja4'!B282*'[1]Hoja4'!$H$264*'[1]Hoja4'!$I$264*0.7)+('[1]Hoja4'!B282*'[1]Hoja4'!$H$265*'[1]Hoja4'!$I$265*0.7)+('[1]Hoja4'!B282*'[1]Hoja4'!$H$266*'[1]Hoja4'!$I$266*0.7)+('[1]Hoja4'!B282*'[1]Hoja4'!$H$267*'[1]Hoja4'!$I$267*0.7)+('[1]Hoja4'!B282*'[1]Hoja4'!$H$268*'[1]Hoja4'!$I$268*0.7)+('[1]Hoja4'!B282*'[1]Hoja4'!$H$269*'[1]Hoja4'!$I$269*0.7)+('[1]Hoja4'!B282*'[1]Hoja4'!$H$270*'[1]Hoja4'!$I$270*0.7)+('[1]Hoja4'!B282*'[1]Hoja4'!$H$271*'[1]Hoja4'!$I$271*0.7)+('[1]Hoja4'!B282*'[1]Hoja4'!$H$272*'[1]Hoja4'!$I$272*0.7)+('[1]Hoja4'!B282*'[1]Hoja4'!$H$273*'[1]Hoja4'!$I$273*0.7)</f>
        <v>124177252.90022191</v>
      </c>
      <c r="O36" s="33">
        <f>('[1]Hoja4'!C282*'[1]Hoja4'!$H$259*'[1]Hoja4'!$I$259*0.5)+('[1]Hoja4'!C282*'[1]Hoja4'!$H$260*'[1]Hoja4'!$I$260*0.5)+('[1]Hoja4'!C282*'[1]Hoja4'!$H$261*'[1]Hoja4'!$I$261*0.5)+('[1]Hoja4'!C282*'[1]Hoja4'!$H$262*'[1]Hoja4'!$I$262*0.5)+('[1]Hoja4'!C282*'[1]Hoja4'!$H$263*'[1]Hoja4'!$I$263*0.5)+('[1]Hoja4'!C282*'[1]Hoja4'!$H$264*'[1]Hoja4'!$I$264*0.5)+('[1]Hoja4'!C282*'[1]Hoja4'!$H$265*'[1]Hoja4'!$I$265*0.5)+('[1]Hoja4'!C282*'[1]Hoja4'!$H$266*'[1]Hoja4'!$I$266*0.5)+('[1]Hoja4'!C282*'[1]Hoja4'!$H$267*'[1]Hoja4'!$I$267*0.5)+('[1]Hoja4'!C282*'[1]Hoja4'!$H$268*'[1]Hoja4'!$I$268*0.5)+('[1]Hoja4'!C282*'[1]Hoja4'!$H$269*'[1]Hoja4'!$I$269*0.5)+('[1]Hoja4'!C282*'[1]Hoja4'!$H$270*'[1]Hoja4'!$I$270*0.5)+('[1]Hoja4'!C282*'[1]Hoja4'!$H$271*'[1]Hoja4'!$I$271*0.5)+('[1]Hoja4'!C282*'[1]Hoja4'!$H$272*'[1]Hoja4'!$I$272*0.5)+('[1]Hoja4'!C282*'[1]Hoja4'!$H$273*'[1]Hoja4'!$I$273*0.5)</f>
        <v>326025219.96969455</v>
      </c>
      <c r="P36" s="33">
        <f>('[1]Hoja4'!K282+'[1]Hoja4'!L282+'[1]Hoja4'!M282)*0.7*'[1]Hoja4'!N282*13</f>
        <v>3136622235.211838</v>
      </c>
      <c r="Q36" s="30">
        <f t="shared" si="3"/>
        <v>3586824708.081754</v>
      </c>
      <c r="R36" s="30">
        <f t="shared" si="4"/>
        <v>21172136824.207874</v>
      </c>
      <c r="S36" s="30">
        <f t="shared" si="5"/>
        <v>-176488007.758152</v>
      </c>
      <c r="T36" s="36">
        <f>'[5]Hoja3'!S36+'[5]Hoja4'!Y219</f>
        <v>1588125883.5462766</v>
      </c>
      <c r="U36" s="34">
        <f>'[1]Hoja3'!AL36-'[1]Hoja3'!AJ36</f>
        <v>-5409219614.998077</v>
      </c>
      <c r="V36" s="36">
        <f>'[1]Hoja3'!AM36-'[1]Hoja3'!AJ36</f>
        <v>-3644605723.693649</v>
      </c>
    </row>
    <row r="37" spans="2:22" ht="9">
      <c r="B37" s="22">
        <f t="shared" si="6"/>
        <v>2025</v>
      </c>
      <c r="C37" s="31">
        <f>'[1]Hoja4'!K155+'[1]Hoja4'!L155</f>
        <v>0</v>
      </c>
      <c r="D37" s="32">
        <f>'[1]Hoja4'!H155+'[1]Hoja4'!I155</f>
        <v>21175470651.969803</v>
      </c>
      <c r="E37" s="32">
        <f t="shared" si="0"/>
        <v>21175470651.969803</v>
      </c>
      <c r="F37" s="33">
        <f>('[1]Hoja4'!$H$320*'[1]Hoja4'!$J$320*'[1]Hoja4'!L342*13)+('[1]Hoja4'!$H$321*'[1]Hoja4'!$J$321*'[1]Hoja4'!L342*13)+('[1]Hoja4'!$H$322*'[1]Hoja4'!$J$322*'[1]Hoja4'!L342*13)+('[1]Hoja4'!$H$323*'[1]Hoja4'!$J$323*'[1]Hoja4'!L342*13)+('[1]Hoja4'!$H$324*'[1]Hoja4'!$J$324*'[1]Hoja4'!L342*13)</f>
        <v>221376601.74660683</v>
      </c>
      <c r="G37" s="33">
        <f>('[1]Hoja4'!$I$320*'[1]Hoja4'!$J$320*'[1]Hoja4'!N342*13)+('[1]Hoja4'!$I$321*'[1]Hoja4'!$J$321*'[1]Hoja4'!N342*13)+('[1]Hoja4'!$I$322*'[1]Hoja4'!$J$322*'[1]Hoja4'!N342*13)+('[1]Hoja4'!$I$323*'[1]Hoja4'!$J$323*'[1]Hoja4'!N342*13)+('[1]Hoja4'!$I$324*'[1]Hoja4'!$J$324*'[1]Hoja4'!N342*13)</f>
        <v>881289770.855741</v>
      </c>
      <c r="H37" s="33">
        <f>('[1]Hoja4'!$H$320*'[1]Hoja4'!$J$320*'[1]Hoja4'!M342*13)+('[1]Hoja4'!$H$321*'[1]Hoja4'!$J$321*'[1]Hoja4'!M342*13)+('[1]Hoja4'!$H$322*'[1]Hoja4'!$J$322*'[1]Hoja4'!M342*13)+('[1]Hoja4'!$H$323*'[1]Hoja4'!$J$323*'[1]Hoja4'!M342*13)+('[1]Hoja4'!$H$324*'[1]Hoja4'!$J$324*'[1]Hoja4'!M342*13)</f>
        <v>213326543.50127566</v>
      </c>
      <c r="I37" s="30">
        <f t="shared" si="1"/>
        <v>1315992916.1036234</v>
      </c>
      <c r="J37" s="33">
        <f>2.5*'[1]Hoja4'!A220*13*'[1]Hoja4'!M220</f>
        <v>8821029384.43398</v>
      </c>
      <c r="K37" s="8">
        <f>'[1]Hoja4'!O220</f>
        <v>6606435263.271398</v>
      </c>
      <c r="L37" s="33">
        <f>'[1]Hoja4'!P220</f>
        <v>1334087768.6187189</v>
      </c>
      <c r="M37" s="30">
        <f t="shared" si="2"/>
        <v>16761552416.324099</v>
      </c>
      <c r="N37" s="33">
        <f>('[1]Hoja4'!B283*'[1]Hoja4'!$H$259*'[1]Hoja4'!$I$259*0.7)+('[1]Hoja4'!B283*'[1]Hoja4'!$H$260*'[1]Hoja4'!$I$260*0.7)+('[1]Hoja4'!B283*'[1]Hoja4'!$H$261*'[1]Hoja4'!$I$261*0.7)+('[1]Hoja4'!B283*'[1]Hoja4'!$H$262*'[1]Hoja4'!$I$262*0.7)+('[1]Hoja4'!B283*'[1]Hoja4'!$H$263*'[1]Hoja4'!$I$263*0.7)+('[1]Hoja4'!B283*'[1]Hoja4'!$H$264*'[1]Hoja4'!$I$264*0.7)+('[1]Hoja4'!B283*'[1]Hoja4'!$H$265*'[1]Hoja4'!$I$265*0.7)+('[1]Hoja4'!B283*'[1]Hoja4'!$H$266*'[1]Hoja4'!$I$266*0.7)+('[1]Hoja4'!B283*'[1]Hoja4'!$H$267*'[1]Hoja4'!$I$267*0.7)+('[1]Hoja4'!B283*'[1]Hoja4'!$H$268*'[1]Hoja4'!$I$268*0.7)+('[1]Hoja4'!B283*'[1]Hoja4'!$H$269*'[1]Hoja4'!$I$269*0.7)+('[1]Hoja4'!B283*'[1]Hoja4'!$H$270*'[1]Hoja4'!$I$270*0.7)+('[1]Hoja4'!B283*'[1]Hoja4'!$H$271*'[1]Hoja4'!$I$271*0.7)+('[1]Hoja4'!B283*'[1]Hoja4'!$H$272*'[1]Hoja4'!$I$272*0.7)+('[1]Hoja4'!B283*'[1]Hoja4'!$H$273*'[1]Hoja4'!$I$273*0.7)</f>
        <v>128936588.50583012</v>
      </c>
      <c r="O37" s="33">
        <f>('[1]Hoja4'!C283*'[1]Hoja4'!$H$259*'[1]Hoja4'!$I$259*0.5)+('[1]Hoja4'!C283*'[1]Hoja4'!$H$260*'[1]Hoja4'!$I$260*0.5)+('[1]Hoja4'!C283*'[1]Hoja4'!$H$261*'[1]Hoja4'!$I$261*0.5)+('[1]Hoja4'!C283*'[1]Hoja4'!$H$262*'[1]Hoja4'!$I$262*0.5)+('[1]Hoja4'!C283*'[1]Hoja4'!$H$263*'[1]Hoja4'!$I$263*0.5)+('[1]Hoja4'!C283*'[1]Hoja4'!$H$264*'[1]Hoja4'!$I$264*0.5)+('[1]Hoja4'!C283*'[1]Hoja4'!$H$265*'[1]Hoja4'!$I$265*0.5)+('[1]Hoja4'!C283*'[1]Hoja4'!$H$266*'[1]Hoja4'!$I$266*0.5)+('[1]Hoja4'!C283*'[1]Hoja4'!$H$267*'[1]Hoja4'!$I$267*0.5)+('[1]Hoja4'!C283*'[1]Hoja4'!$H$268*'[1]Hoja4'!$I$268*0.5)+('[1]Hoja4'!C283*'[1]Hoja4'!$H$269*'[1]Hoja4'!$I$269*0.5)+('[1]Hoja4'!C283*'[1]Hoja4'!$H$270*'[1]Hoja4'!$I$270*0.5)+('[1]Hoja4'!C283*'[1]Hoja4'!$H$271*'[1]Hoja4'!$I$271*0.5)+('[1]Hoja4'!C283*'[1]Hoja4'!$H$272*'[1]Hoja4'!$I$272*0.5)+('[1]Hoja4'!C283*'[1]Hoja4'!$H$273*'[1]Hoja4'!$I$273*0.5)</f>
        <v>337890410.50924873</v>
      </c>
      <c r="P37" s="33">
        <f>('[1]Hoja4'!K283+'[1]Hoja4'!L283+'[1]Hoja4'!M283)*0.7*'[1]Hoja4'!N283*13</f>
        <v>3287017206.06473</v>
      </c>
      <c r="Q37" s="30">
        <f t="shared" si="3"/>
        <v>3753844205.079809</v>
      </c>
      <c r="R37" s="30">
        <f t="shared" si="4"/>
        <v>21831389537.50753</v>
      </c>
      <c r="S37" s="30">
        <f t="shared" si="5"/>
        <v>-655918885.5377274</v>
      </c>
      <c r="T37" s="36">
        <f>'[5]Hoja3'!S37+'[5]Hoja4'!Y220</f>
        <v>1196497285.1934085</v>
      </c>
      <c r="U37" s="34">
        <f>'[1]Hoja3'!AL37-'[1]Hoja3'!AJ37</f>
        <v>-5905088165.8620405</v>
      </c>
      <c r="V37" s="36">
        <f>'[1]Hoja3'!AM37-'[1]Hoja3'!AJ37</f>
        <v>-4052671995.1309047</v>
      </c>
    </row>
    <row r="38" spans="2:22" ht="9">
      <c r="B38" s="22">
        <f t="shared" si="6"/>
        <v>2026</v>
      </c>
      <c r="C38" s="31">
        <f>'[1]Hoja4'!K156+'[1]Hoja4'!L156</f>
        <v>0</v>
      </c>
      <c r="D38" s="32">
        <f>'[1]Hoja4'!H156+'[1]Hoja4'!I156</f>
        <v>21343880755.645264</v>
      </c>
      <c r="E38" s="32">
        <f t="shared" si="0"/>
        <v>21343880755.645264</v>
      </c>
      <c r="F38" s="33">
        <f>('[1]Hoja4'!$H$320*'[1]Hoja4'!$J$320*'[1]Hoja4'!L343*13)+('[1]Hoja4'!$H$321*'[1]Hoja4'!$J$321*'[1]Hoja4'!L343*13)+('[1]Hoja4'!$H$322*'[1]Hoja4'!$J$322*'[1]Hoja4'!L343*13)+('[1]Hoja4'!$H$323*'[1]Hoja4'!$J$323*'[1]Hoja4'!L343*13)+('[1]Hoja4'!$H$324*'[1]Hoja4'!$J$324*'[1]Hoja4'!L343*13)</f>
        <v>176701059.39529952</v>
      </c>
      <c r="G38" s="33">
        <f>('[1]Hoja4'!$I$320*'[1]Hoja4'!$J$320*'[1]Hoja4'!N343*13)+('[1]Hoja4'!$I$321*'[1]Hoja4'!$J$321*'[1]Hoja4'!N343*13)+('[1]Hoja4'!$I$322*'[1]Hoja4'!$J$322*'[1]Hoja4'!N343*13)+('[1]Hoja4'!$I$323*'[1]Hoja4'!$J$323*'[1]Hoja4'!N343*13)+('[1]Hoja4'!$I$324*'[1]Hoja4'!$J$324*'[1]Hoja4'!N343*13)</f>
        <v>785892887.5896226</v>
      </c>
      <c r="H38" s="33">
        <f>('[1]Hoja4'!$H$320*'[1]Hoja4'!$J$320*'[1]Hoja4'!M343*13)+('[1]Hoja4'!$H$321*'[1]Hoja4'!$J$321*'[1]Hoja4'!M343*13)+('[1]Hoja4'!$H$322*'[1]Hoja4'!$J$322*'[1]Hoja4'!M343*13)+('[1]Hoja4'!$H$323*'[1]Hoja4'!$J$323*'[1]Hoja4'!M343*13)+('[1]Hoja4'!$H$324*'[1]Hoja4'!$J$324*'[1]Hoja4'!M343*13)</f>
        <v>188748858.8995245</v>
      </c>
      <c r="I38" s="30">
        <f t="shared" si="1"/>
        <v>1151342805.8844466</v>
      </c>
      <c r="J38" s="33">
        <f>2.5*'[1]Hoja4'!A221*13*'[1]Hoja4'!M221</f>
        <v>9255612037.155476</v>
      </c>
      <c r="K38" s="8">
        <f>'[1]Hoja4'!O221</f>
        <v>6389040707.518041</v>
      </c>
      <c r="L38" s="33">
        <f>'[1]Hoja4'!P221</f>
        <v>1256313865.2289107</v>
      </c>
      <c r="M38" s="30">
        <f t="shared" si="2"/>
        <v>16900966609.902426</v>
      </c>
      <c r="N38" s="33">
        <f>('[1]Hoja4'!B284*'[1]Hoja4'!$H$259*'[1]Hoja4'!$I$259*0.7)+('[1]Hoja4'!B284*'[1]Hoja4'!$H$260*'[1]Hoja4'!$I$260*0.7)+('[1]Hoja4'!B284*'[1]Hoja4'!$H$261*'[1]Hoja4'!$I$261*0.7)+('[1]Hoja4'!B284*'[1]Hoja4'!$H$262*'[1]Hoja4'!$I$262*0.7)+('[1]Hoja4'!B284*'[1]Hoja4'!$H$263*'[1]Hoja4'!$I$263*0.7)+('[1]Hoja4'!B284*'[1]Hoja4'!$H$264*'[1]Hoja4'!$I$264*0.7)+('[1]Hoja4'!B284*'[1]Hoja4'!$H$265*'[1]Hoja4'!$I$265*0.7)+('[1]Hoja4'!B284*'[1]Hoja4'!$H$266*'[1]Hoja4'!$I$266*0.7)+('[1]Hoja4'!B284*'[1]Hoja4'!$H$267*'[1]Hoja4'!$I$267*0.7)+('[1]Hoja4'!B284*'[1]Hoja4'!$H$268*'[1]Hoja4'!$I$268*0.7)+('[1]Hoja4'!B284*'[1]Hoja4'!$H$269*'[1]Hoja4'!$I$269*0.7)+('[1]Hoja4'!B284*'[1]Hoja4'!$H$270*'[1]Hoja4'!$I$270*0.7)+('[1]Hoja4'!B284*'[1]Hoja4'!$H$271*'[1]Hoja4'!$I$271*0.7)+('[1]Hoja4'!B284*'[1]Hoja4'!$H$272*'[1]Hoja4'!$I$272*0.7)+('[1]Hoja4'!B284*'[1]Hoja4'!$H$273*'[1]Hoja4'!$I$273*0.7)</f>
        <v>135328079.52010944</v>
      </c>
      <c r="O38" s="33">
        <f>('[1]Hoja4'!C284*'[1]Hoja4'!$H$259*'[1]Hoja4'!$I$259*0.5)+('[1]Hoja4'!C284*'[1]Hoja4'!$H$260*'[1]Hoja4'!$I$260*0.5)+('[1]Hoja4'!C284*'[1]Hoja4'!$H$261*'[1]Hoja4'!$I$261*0.5)+('[1]Hoja4'!C284*'[1]Hoja4'!$H$262*'[1]Hoja4'!$I$262*0.5)+('[1]Hoja4'!C284*'[1]Hoja4'!$H$263*'[1]Hoja4'!$I$263*0.5)+('[1]Hoja4'!C284*'[1]Hoja4'!$H$264*'[1]Hoja4'!$I$264*0.5)+('[1]Hoja4'!C284*'[1]Hoja4'!$H$265*'[1]Hoja4'!$I$265*0.5)+('[1]Hoja4'!C284*'[1]Hoja4'!$H$266*'[1]Hoja4'!$I$266*0.5)+('[1]Hoja4'!C284*'[1]Hoja4'!$H$267*'[1]Hoja4'!$I$267*0.5)+('[1]Hoja4'!C284*'[1]Hoja4'!$H$268*'[1]Hoja4'!$I$268*0.5)+('[1]Hoja4'!C284*'[1]Hoja4'!$H$269*'[1]Hoja4'!$I$269*0.5)+('[1]Hoja4'!C284*'[1]Hoja4'!$H$270*'[1]Hoja4'!$I$270*0.5)+('[1]Hoja4'!C284*'[1]Hoja4'!$H$271*'[1]Hoja4'!$I$271*0.5)+('[1]Hoja4'!C284*'[1]Hoja4'!$H$272*'[1]Hoja4'!$I$272*0.5)+('[1]Hoja4'!C284*'[1]Hoja4'!$H$273*'[1]Hoja4'!$I$273*0.5)</f>
        <v>348463837.9177422</v>
      </c>
      <c r="P38" s="33">
        <f>('[1]Hoja4'!K284+'[1]Hoja4'!L284+'[1]Hoja4'!M284)*0.7*'[1]Hoja4'!N284*13</f>
        <v>3302459271.0361133</v>
      </c>
      <c r="Q38" s="30">
        <f t="shared" si="3"/>
        <v>3786251188.4739647</v>
      </c>
      <c r="R38" s="30">
        <f t="shared" si="4"/>
        <v>21838560604.260838</v>
      </c>
      <c r="S38" s="30">
        <f t="shared" si="5"/>
        <v>-494679848.6155739</v>
      </c>
      <c r="T38" s="36">
        <f>'[5]Hoja3'!S38+'[5]Hoja4'!Y221</f>
        <v>1448998679.1870759</v>
      </c>
      <c r="U38" s="34">
        <f>'[1]Hoja3'!AL38-'[1]Hoja3'!AJ38</f>
        <v>-5752661993.209137</v>
      </c>
      <c r="V38" s="36">
        <f>'[1]Hoja3'!AM38-'[1]Hoja3'!AJ38</f>
        <v>-3808983465.4064875</v>
      </c>
    </row>
    <row r="39" spans="2:22" ht="9">
      <c r="B39" s="22">
        <f t="shared" si="6"/>
        <v>2027</v>
      </c>
      <c r="C39" s="31">
        <f>'[1]Hoja4'!K157+'[1]Hoja4'!L157</f>
        <v>0</v>
      </c>
      <c r="D39" s="32">
        <f>'[1]Hoja4'!H157+'[1]Hoja4'!I157</f>
        <v>21514460989.251957</v>
      </c>
      <c r="E39" s="32">
        <f t="shared" si="0"/>
        <v>21514460989.251957</v>
      </c>
      <c r="F39" s="33">
        <f>('[1]Hoja4'!$H$320*'[1]Hoja4'!$J$320*'[1]Hoja4'!L344*13)+('[1]Hoja4'!$H$321*'[1]Hoja4'!$J$321*'[1]Hoja4'!L344*13)+('[1]Hoja4'!$H$322*'[1]Hoja4'!$J$322*'[1]Hoja4'!L344*13)+('[1]Hoja4'!$H$323*'[1]Hoja4'!$J$323*'[1]Hoja4'!L344*13)+('[1]Hoja4'!$H$324*'[1]Hoja4'!$J$324*'[1]Hoja4'!L344*13)</f>
        <v>140214342.61805514</v>
      </c>
      <c r="G39" s="33">
        <f>('[1]Hoja4'!$I$320*'[1]Hoja4'!$J$320*'[1]Hoja4'!N344*13)+('[1]Hoja4'!$I$321*'[1]Hoja4'!$J$321*'[1]Hoja4'!N344*13)+('[1]Hoja4'!$I$322*'[1]Hoja4'!$J$322*'[1]Hoja4'!N344*13)+('[1]Hoja4'!$I$323*'[1]Hoja4'!$J$323*'[1]Hoja4'!N344*13)+('[1]Hoja4'!$I$324*'[1]Hoja4'!$J$324*'[1]Hoja4'!N344*13)</f>
        <v>703648175.48224</v>
      </c>
      <c r="H39" s="33">
        <f>('[1]Hoja4'!$H$320*'[1]Hoja4'!$J$320*'[1]Hoja4'!M344*13)+('[1]Hoja4'!$H$321*'[1]Hoja4'!$J$321*'[1]Hoja4'!M344*13)+('[1]Hoja4'!$H$322*'[1]Hoja4'!$J$322*'[1]Hoja4'!M344*13)+('[1]Hoja4'!$H$323*'[1]Hoja4'!$J$323*'[1]Hoja4'!M344*13)+('[1]Hoja4'!$H$324*'[1]Hoja4'!$J$324*'[1]Hoja4'!M344*13)</f>
        <v>168257211.1416661</v>
      </c>
      <c r="I39" s="30">
        <f t="shared" si="1"/>
        <v>1012119729.2419612</v>
      </c>
      <c r="J39" s="33">
        <f>2.5*'[1]Hoja4'!A222*13*'[1]Hoja4'!M222</f>
        <v>9703601279.46787</v>
      </c>
      <c r="K39" s="8">
        <f>'[1]Hoja4'!O222</f>
        <v>6615886367.187284</v>
      </c>
      <c r="L39" s="33">
        <f>'[1]Hoja4'!P222</f>
        <v>1086266110.315256</v>
      </c>
      <c r="M39" s="30">
        <f t="shared" si="2"/>
        <v>17405753756.970413</v>
      </c>
      <c r="N39" s="33">
        <f>('[1]Hoja4'!B285*'[1]Hoja4'!$H$259*'[1]Hoja4'!$I$259*0.7)+('[1]Hoja4'!B285*'[1]Hoja4'!$H$260*'[1]Hoja4'!$I$260*0.7)+('[1]Hoja4'!B285*'[1]Hoja4'!$H$261*'[1]Hoja4'!$I$261*0.7)+('[1]Hoja4'!B285*'[1]Hoja4'!$H$262*'[1]Hoja4'!$I$262*0.7)+('[1]Hoja4'!B285*'[1]Hoja4'!$H$263*'[1]Hoja4'!$I$263*0.7)+('[1]Hoja4'!B285*'[1]Hoja4'!$H$264*'[1]Hoja4'!$I$264*0.7)+('[1]Hoja4'!B285*'[1]Hoja4'!$H$265*'[1]Hoja4'!$I$265*0.7)+('[1]Hoja4'!B285*'[1]Hoja4'!$H$266*'[1]Hoja4'!$I$266*0.7)+('[1]Hoja4'!B285*'[1]Hoja4'!$H$267*'[1]Hoja4'!$I$267*0.7)+('[1]Hoja4'!B285*'[1]Hoja4'!$H$268*'[1]Hoja4'!$I$268*0.7)+('[1]Hoja4'!B285*'[1]Hoja4'!$H$269*'[1]Hoja4'!$I$269*0.7)+('[1]Hoja4'!B285*'[1]Hoja4'!$H$270*'[1]Hoja4'!$I$270*0.7)+('[1]Hoja4'!B285*'[1]Hoja4'!$H$271*'[1]Hoja4'!$I$271*0.7)+('[1]Hoja4'!B285*'[1]Hoja4'!$H$272*'[1]Hoja4'!$I$272*0.7)+('[1]Hoja4'!B285*'[1]Hoja4'!$H$273*'[1]Hoja4'!$I$273*0.7)</f>
        <v>140830761.5475322</v>
      </c>
      <c r="O39" s="33">
        <f>('[1]Hoja4'!C285*'[1]Hoja4'!$H$259*'[1]Hoja4'!$I$259*0.5)+('[1]Hoja4'!C285*'[1]Hoja4'!$H$260*'[1]Hoja4'!$I$260*0.5)+('[1]Hoja4'!C285*'[1]Hoja4'!$H$261*'[1]Hoja4'!$I$261*0.5)+('[1]Hoja4'!C285*'[1]Hoja4'!$H$262*'[1]Hoja4'!$I$262*0.5)+('[1]Hoja4'!C285*'[1]Hoja4'!$H$263*'[1]Hoja4'!$I$263*0.5)+('[1]Hoja4'!C285*'[1]Hoja4'!$H$264*'[1]Hoja4'!$I$264*0.5)+('[1]Hoja4'!C285*'[1]Hoja4'!$H$265*'[1]Hoja4'!$I$265*0.5)+('[1]Hoja4'!C285*'[1]Hoja4'!$H$266*'[1]Hoja4'!$I$266*0.5)+('[1]Hoja4'!C285*'[1]Hoja4'!$H$267*'[1]Hoja4'!$I$267*0.5)+('[1]Hoja4'!C285*'[1]Hoja4'!$H$268*'[1]Hoja4'!$I$268*0.5)+('[1]Hoja4'!C285*'[1]Hoja4'!$H$269*'[1]Hoja4'!$I$269*0.5)+('[1]Hoja4'!C285*'[1]Hoja4'!$H$270*'[1]Hoja4'!$I$270*0.5)+('[1]Hoja4'!C285*'[1]Hoja4'!$H$271*'[1]Hoja4'!$I$271*0.5)+('[1]Hoja4'!C285*'[1]Hoja4'!$H$272*'[1]Hoja4'!$I$272*0.5)+('[1]Hoja4'!C285*'[1]Hoja4'!$H$273*'[1]Hoja4'!$I$273*0.5)</f>
        <v>358922016.9618002</v>
      </c>
      <c r="P39" s="33">
        <f>('[1]Hoja4'!K285+'[1]Hoja4'!L285+'[1]Hoja4'!M285)*0.7*'[1]Hoja4'!N285*13</f>
        <v>3436372667.254836</v>
      </c>
      <c r="Q39" s="30">
        <f t="shared" si="3"/>
        <v>3936125445.7641687</v>
      </c>
      <c r="R39" s="30">
        <f t="shared" si="4"/>
        <v>22353998931.976543</v>
      </c>
      <c r="S39" s="30">
        <f t="shared" si="5"/>
        <v>-839537942.7245865</v>
      </c>
      <c r="T39" s="36">
        <f>'[5]Hoja3'!S39+'[5]Hoja4'!Y222</f>
        <v>1198218325.9636662</v>
      </c>
      <c r="U39" s="34">
        <f>'[1]Hoja3'!AL39-'[1]Hoja3'!AJ39</f>
        <v>-6322879653.667571</v>
      </c>
      <c r="V39" s="36">
        <f>'[1]Hoja3'!AM39-'[1]Hoja3'!AJ39</f>
        <v>-4285123384.9793186</v>
      </c>
    </row>
    <row r="40" spans="2:22" ht="9">
      <c r="B40" s="22">
        <f t="shared" si="6"/>
        <v>2028</v>
      </c>
      <c r="C40" s="31">
        <f>'[1]Hoja4'!K158+'[1]Hoja4'!L158</f>
        <v>0</v>
      </c>
      <c r="D40" s="32">
        <f>'[1]Hoja4'!H158+'[1]Hoja4'!I158</f>
        <v>21675152635.127674</v>
      </c>
      <c r="E40" s="32">
        <f t="shared" si="0"/>
        <v>21675152635.127674</v>
      </c>
      <c r="F40" s="33">
        <f>('[1]Hoja4'!$H$320*'[1]Hoja4'!$J$320*'[1]Hoja4'!L345*13)+('[1]Hoja4'!$H$321*'[1]Hoja4'!$J$321*'[1]Hoja4'!L345*13)+('[1]Hoja4'!$H$322*'[1]Hoja4'!$J$322*'[1]Hoja4'!L345*13)+('[1]Hoja4'!$H$323*'[1]Hoja4'!$J$323*'[1]Hoja4'!L345*13)+('[1]Hoja4'!$H$324*'[1]Hoja4'!$J$324*'[1]Hoja4'!L345*13)</f>
        <v>107885687.51792824</v>
      </c>
      <c r="G40" s="33">
        <f>('[1]Hoja4'!$I$320*'[1]Hoja4'!$J$320*'[1]Hoja4'!N345*13)+('[1]Hoja4'!$I$321*'[1]Hoja4'!$J$321*'[1]Hoja4'!N345*13)+('[1]Hoja4'!$I$322*'[1]Hoja4'!$J$322*'[1]Hoja4'!N345*13)+('[1]Hoja4'!$I$323*'[1]Hoja4'!$J$323*'[1]Hoja4'!N345*13)+('[1]Hoja4'!$I$324*'[1]Hoja4'!$J$324*'[1]Hoja4'!N345*13)</f>
        <v>624916131.9835668</v>
      </c>
      <c r="H40" s="33">
        <f>('[1]Hoja4'!$H$320*'[1]Hoja4'!$J$320*'[1]Hoja4'!M345*13)+('[1]Hoja4'!$H$321*'[1]Hoja4'!$J$321*'[1]Hoja4'!M345*13)+('[1]Hoja4'!$H$322*'[1]Hoja4'!$J$322*'[1]Hoja4'!M345*13)+('[1]Hoja4'!$H$323*'[1]Hoja4'!$J$323*'[1]Hoja4'!M345*13)+('[1]Hoja4'!$H$324*'[1]Hoja4'!$J$324*'[1]Hoja4'!M345*13)</f>
        <v>151839115.7659731</v>
      </c>
      <c r="I40" s="30">
        <f t="shared" si="1"/>
        <v>884640935.2674681</v>
      </c>
      <c r="J40" s="33">
        <f>2.5*'[1]Hoja4'!A223*13*'[1]Hoja4'!M223</f>
        <v>10174098120.988308</v>
      </c>
      <c r="K40" s="8">
        <f>'[1]Hoja4'!O223</f>
        <v>6852696460.8011675</v>
      </c>
      <c r="L40" s="33">
        <f>'[1]Hoja4'!P223</f>
        <v>1095482273.3008857</v>
      </c>
      <c r="M40" s="30">
        <f t="shared" si="2"/>
        <v>18122276855.09036</v>
      </c>
      <c r="N40" s="33">
        <f>('[1]Hoja4'!B286*'[1]Hoja4'!$H$259*'[1]Hoja4'!$I$259*0.7)+('[1]Hoja4'!B286*'[1]Hoja4'!$H$260*'[1]Hoja4'!$I$260*0.7)+('[1]Hoja4'!B286*'[1]Hoja4'!$H$261*'[1]Hoja4'!$I$261*0.7)+('[1]Hoja4'!B286*'[1]Hoja4'!$H$262*'[1]Hoja4'!$I$262*0.7)+('[1]Hoja4'!B286*'[1]Hoja4'!$H$263*'[1]Hoja4'!$I$263*0.7)+('[1]Hoja4'!B286*'[1]Hoja4'!$H$264*'[1]Hoja4'!$I$264*0.7)+('[1]Hoja4'!B286*'[1]Hoja4'!$H$265*'[1]Hoja4'!$I$265*0.7)+('[1]Hoja4'!B286*'[1]Hoja4'!$H$266*'[1]Hoja4'!$I$266*0.7)+('[1]Hoja4'!B286*'[1]Hoja4'!$H$267*'[1]Hoja4'!$I$267*0.7)+('[1]Hoja4'!B286*'[1]Hoja4'!$H$268*'[1]Hoja4'!$I$268*0.7)+('[1]Hoja4'!B286*'[1]Hoja4'!$H$269*'[1]Hoja4'!$I$269*0.7)+('[1]Hoja4'!B286*'[1]Hoja4'!$H$270*'[1]Hoja4'!$I$270*0.7)+('[1]Hoja4'!B286*'[1]Hoja4'!$H$271*'[1]Hoja4'!$I$271*0.7)+('[1]Hoja4'!B286*'[1]Hoja4'!$H$272*'[1]Hoja4'!$I$272*0.7)+('[1]Hoja4'!B286*'[1]Hoja4'!$H$273*'[1]Hoja4'!$I$273*0.7)</f>
        <v>145453623.70990705</v>
      </c>
      <c r="O40" s="33">
        <f>('[1]Hoja4'!C286*'[1]Hoja4'!$H$259*'[1]Hoja4'!$I$259*0.5)+('[1]Hoja4'!C286*'[1]Hoja4'!$H$260*'[1]Hoja4'!$I$260*0.5)+('[1]Hoja4'!C286*'[1]Hoja4'!$H$261*'[1]Hoja4'!$I$261*0.5)+('[1]Hoja4'!C286*'[1]Hoja4'!$H$262*'[1]Hoja4'!$I$262*0.5)+('[1]Hoja4'!C286*'[1]Hoja4'!$H$263*'[1]Hoja4'!$I$263*0.5)+('[1]Hoja4'!C286*'[1]Hoja4'!$H$264*'[1]Hoja4'!$I$264*0.5)+('[1]Hoja4'!C286*'[1]Hoja4'!$H$265*'[1]Hoja4'!$I$265*0.5)+('[1]Hoja4'!C286*'[1]Hoja4'!$H$266*'[1]Hoja4'!$I$266*0.5)+('[1]Hoja4'!C286*'[1]Hoja4'!$H$267*'[1]Hoja4'!$I$267*0.5)+('[1]Hoja4'!C286*'[1]Hoja4'!$H$268*'[1]Hoja4'!$I$268*0.5)+('[1]Hoja4'!C286*'[1]Hoja4'!$H$269*'[1]Hoja4'!$I$269*0.5)+('[1]Hoja4'!C286*'[1]Hoja4'!$H$270*'[1]Hoja4'!$I$270*0.5)+('[1]Hoja4'!C286*'[1]Hoja4'!$H$271*'[1]Hoja4'!$I$271*0.5)+('[1]Hoja4'!C286*'[1]Hoja4'!$H$272*'[1]Hoja4'!$I$272*0.5)+('[1]Hoja4'!C286*'[1]Hoja4'!$H$273*'[1]Hoja4'!$I$273*0.5)</f>
        <v>369274097.7451518</v>
      </c>
      <c r="P40" s="33">
        <f>('[1]Hoja4'!K286+'[1]Hoja4'!L286+'[1]Hoja4'!M286)*0.7*'[1]Hoja4'!N286*13</f>
        <v>3557557499.334116</v>
      </c>
      <c r="Q40" s="30">
        <f t="shared" si="3"/>
        <v>4072285220.789175</v>
      </c>
      <c r="R40" s="30">
        <f t="shared" si="4"/>
        <v>23079203011.147003</v>
      </c>
      <c r="S40" s="30">
        <f t="shared" si="5"/>
        <v>-1404050376.019329</v>
      </c>
      <c r="T40" s="36">
        <f>'[5]Hoja3'!S40+'[5]Hoja4'!Y223</f>
        <v>732510229.3882155</v>
      </c>
      <c r="U40" s="34">
        <f>'[1]Hoja3'!AL40-'[1]Hoja3'!AJ40</f>
        <v>-6873319113.134635</v>
      </c>
      <c r="V40" s="36">
        <f>'[1]Hoja3'!AM40-'[1]Hoja3'!AJ40</f>
        <v>-4736758507.727091</v>
      </c>
    </row>
    <row r="41" spans="2:22" ht="9">
      <c r="B41" s="22">
        <f t="shared" si="6"/>
        <v>2029</v>
      </c>
      <c r="C41" s="31">
        <f>'[1]Hoja4'!K159+'[1]Hoja4'!L159</f>
        <v>0</v>
      </c>
      <c r="D41" s="32">
        <f>'[1]Hoja4'!H159+'[1]Hoja4'!I159</f>
        <v>21835558269.886475</v>
      </c>
      <c r="E41" s="32">
        <f t="shared" si="0"/>
        <v>21835558269.886475</v>
      </c>
      <c r="F41" s="33">
        <f>('[1]Hoja4'!$H$320*'[1]Hoja4'!$J$320*'[1]Hoja4'!L346*13)+('[1]Hoja4'!$H$321*'[1]Hoja4'!$J$321*'[1]Hoja4'!L346*13)+('[1]Hoja4'!$H$322*'[1]Hoja4'!$J$322*'[1]Hoja4'!L346*13)+('[1]Hoja4'!$H$323*'[1]Hoja4'!$J$323*'[1]Hoja4'!L346*13)+('[1]Hoja4'!$H$324*'[1]Hoja4'!$J$324*'[1]Hoja4'!L346*13)</f>
        <v>83669744.05289453</v>
      </c>
      <c r="G41" s="33">
        <f>('[1]Hoja4'!$I$320*'[1]Hoja4'!$J$320*'[1]Hoja4'!N346*13)+('[1]Hoja4'!$I$321*'[1]Hoja4'!$J$321*'[1]Hoja4'!N346*13)+('[1]Hoja4'!$I$322*'[1]Hoja4'!$J$322*'[1]Hoja4'!N346*13)+('[1]Hoja4'!$I$323*'[1]Hoja4'!$J$323*'[1]Hoja4'!N346*13)+('[1]Hoja4'!$I$324*'[1]Hoja4'!$J$324*'[1]Hoja4'!N346*13)</f>
        <v>556013644.5294697</v>
      </c>
      <c r="H41" s="33">
        <f>('[1]Hoja4'!$H$320*'[1]Hoja4'!$J$320*'[1]Hoja4'!M346*13)+('[1]Hoja4'!$H$321*'[1]Hoja4'!$J$321*'[1]Hoja4'!M346*13)+('[1]Hoja4'!$H$322*'[1]Hoja4'!$J$322*'[1]Hoja4'!M346*13)+('[1]Hoja4'!$H$323*'[1]Hoja4'!$J$323*'[1]Hoja4'!M346*13)+('[1]Hoja4'!$H$324*'[1]Hoja4'!$J$324*'[1]Hoja4'!M346*13)</f>
        <v>135465299.89516258</v>
      </c>
      <c r="I41" s="30">
        <f t="shared" si="1"/>
        <v>775148688.4775269</v>
      </c>
      <c r="J41" s="33">
        <f>2.5*'[1]Hoja4'!A224*13*'[1]Hoja4'!M224</f>
        <v>10664199976.433136</v>
      </c>
      <c r="K41" s="8">
        <f>'[1]Hoja4'!O224</f>
        <v>6588413169.4025</v>
      </c>
      <c r="L41" s="33">
        <f>'[1]Hoja4'!P224</f>
        <v>1025536608.6262214</v>
      </c>
      <c r="M41" s="30">
        <f t="shared" si="2"/>
        <v>18278149754.461857</v>
      </c>
      <c r="N41" s="33">
        <f>('[1]Hoja4'!B287*'[1]Hoja4'!$H$259*'[1]Hoja4'!$I$259*0.7)+('[1]Hoja4'!B287*'[1]Hoja4'!$H$260*'[1]Hoja4'!$I$260*0.7)+('[1]Hoja4'!B287*'[1]Hoja4'!$H$261*'[1]Hoja4'!$I$261*0.7)+('[1]Hoja4'!B287*'[1]Hoja4'!$H$262*'[1]Hoja4'!$I$262*0.7)+('[1]Hoja4'!B287*'[1]Hoja4'!$H$263*'[1]Hoja4'!$I$263*0.7)+('[1]Hoja4'!B287*'[1]Hoja4'!$H$264*'[1]Hoja4'!$I$264*0.7)+('[1]Hoja4'!B287*'[1]Hoja4'!$H$265*'[1]Hoja4'!$I$265*0.7)+('[1]Hoja4'!B287*'[1]Hoja4'!$H$266*'[1]Hoja4'!$I$266*0.7)+('[1]Hoja4'!B287*'[1]Hoja4'!$H$267*'[1]Hoja4'!$I$267*0.7)+('[1]Hoja4'!B287*'[1]Hoja4'!$H$268*'[1]Hoja4'!$I$268*0.7)+('[1]Hoja4'!B287*'[1]Hoja4'!$H$269*'[1]Hoja4'!$I$269*0.7)+('[1]Hoja4'!B287*'[1]Hoja4'!$H$270*'[1]Hoja4'!$I$270*0.7)+('[1]Hoja4'!B287*'[1]Hoja4'!$H$271*'[1]Hoja4'!$I$271*0.7)+('[1]Hoja4'!B287*'[1]Hoja4'!$H$272*'[1]Hoja4'!$I$272*0.7)+('[1]Hoja4'!B287*'[1]Hoja4'!$H$273*'[1]Hoja4'!$I$273*0.7)</f>
        <v>150836678.70440653</v>
      </c>
      <c r="O41" s="33">
        <f>('[1]Hoja4'!C287*'[1]Hoja4'!$H$259*'[1]Hoja4'!$I$259*0.5)+('[1]Hoja4'!C287*'[1]Hoja4'!$H$260*'[1]Hoja4'!$I$260*0.5)+('[1]Hoja4'!C287*'[1]Hoja4'!$H$261*'[1]Hoja4'!$I$261*0.5)+('[1]Hoja4'!C287*'[1]Hoja4'!$H$262*'[1]Hoja4'!$I$262*0.5)+('[1]Hoja4'!C287*'[1]Hoja4'!$H$263*'[1]Hoja4'!$I$263*0.5)+('[1]Hoja4'!C287*'[1]Hoja4'!$H$264*'[1]Hoja4'!$I$264*0.5)+('[1]Hoja4'!C287*'[1]Hoja4'!$H$265*'[1]Hoja4'!$I$265*0.5)+('[1]Hoja4'!C287*'[1]Hoja4'!$H$266*'[1]Hoja4'!$I$266*0.5)+('[1]Hoja4'!C287*'[1]Hoja4'!$H$267*'[1]Hoja4'!$I$267*0.5)+('[1]Hoja4'!C287*'[1]Hoja4'!$H$268*'[1]Hoja4'!$I$268*0.5)+('[1]Hoja4'!C287*'[1]Hoja4'!$H$269*'[1]Hoja4'!$I$269*0.5)+('[1]Hoja4'!C287*'[1]Hoja4'!$H$270*'[1]Hoja4'!$I$270*0.5)+('[1]Hoja4'!C287*'[1]Hoja4'!$H$271*'[1]Hoja4'!$I$271*0.5)+('[1]Hoja4'!C287*'[1]Hoja4'!$H$272*'[1]Hoja4'!$I$272*0.5)+('[1]Hoja4'!C287*'[1]Hoja4'!$H$273*'[1]Hoja4'!$I$273*0.5)</f>
        <v>379459619.5036287</v>
      </c>
      <c r="P41" s="33">
        <f>('[1]Hoja4'!K287+'[1]Hoja4'!L287+'[1]Hoja4'!M287)*0.7*'[1]Hoja4'!N287*13</f>
        <v>3544627186.3233194</v>
      </c>
      <c r="Q41" s="30">
        <f t="shared" si="3"/>
        <v>4074923484.531355</v>
      </c>
      <c r="R41" s="30">
        <f t="shared" si="4"/>
        <v>23128221927.47074</v>
      </c>
      <c r="S41" s="30">
        <f t="shared" si="5"/>
        <v>-1292663657.5842667</v>
      </c>
      <c r="T41" s="36">
        <f>'[5]Hoja3'!S41+'[5]Hoja4'!Y224</f>
        <v>946818337.466692</v>
      </c>
      <c r="U41" s="34">
        <f>'[1]Hoja3'!AL41-'[1]Hoja3'!AJ41</f>
        <v>-6736382341.443017</v>
      </c>
      <c r="V41" s="36">
        <f>'[1]Hoja3'!AM41-'[1]Hoja3'!AJ41</f>
        <v>-4496900346.392058</v>
      </c>
    </row>
    <row r="42" spans="2:22" ht="9">
      <c r="B42" s="22">
        <f t="shared" si="6"/>
        <v>2030</v>
      </c>
      <c r="C42" s="31">
        <f>'[1]Hoja4'!K160+'[1]Hoja4'!L160</f>
        <v>0</v>
      </c>
      <c r="D42" s="32">
        <f>'[1]Hoja4'!H160+'[1]Hoja4'!I160</f>
        <v>21988993228.425102</v>
      </c>
      <c r="E42" s="32">
        <f t="shared" si="0"/>
        <v>21988993228.425102</v>
      </c>
      <c r="F42" s="33">
        <f>('[1]Hoja4'!$H$320*'[1]Hoja4'!$J$320*'[1]Hoja4'!L347*13)+('[1]Hoja4'!$H$321*'[1]Hoja4'!$J$321*'[1]Hoja4'!L347*13)+('[1]Hoja4'!$H$322*'[1]Hoja4'!$J$322*'[1]Hoja4'!L347*13)+('[1]Hoja4'!$H$323*'[1]Hoja4'!$J$323*'[1]Hoja4'!L347*13)+('[1]Hoja4'!$H$324*'[1]Hoja4'!$J$324*'[1]Hoja4'!L347*13)</f>
        <v>63543271.72963163</v>
      </c>
      <c r="G42" s="33">
        <f>('[1]Hoja4'!$I$320*'[1]Hoja4'!$J$320*'[1]Hoja4'!N347*13)+('[1]Hoja4'!$I$321*'[1]Hoja4'!$J$321*'[1]Hoja4'!N347*13)+('[1]Hoja4'!$I$322*'[1]Hoja4'!$J$322*'[1]Hoja4'!N347*13)+('[1]Hoja4'!$I$323*'[1]Hoja4'!$J$323*'[1]Hoja4'!N347*13)+('[1]Hoja4'!$I$324*'[1]Hoja4'!$J$324*'[1]Hoja4'!N347*13)</f>
        <v>493705929.1156538</v>
      </c>
      <c r="H42" s="33">
        <f>('[1]Hoja4'!$H$320*'[1]Hoja4'!$J$320*'[1]Hoja4'!M347*13)+('[1]Hoja4'!$H$321*'[1]Hoja4'!$J$321*'[1]Hoja4'!M347*13)+('[1]Hoja4'!$H$322*'[1]Hoja4'!$J$322*'[1]Hoja4'!M347*13)+('[1]Hoja4'!$H$323*'[1]Hoja4'!$J$323*'[1]Hoja4'!M347*13)+('[1]Hoja4'!$H$324*'[1]Hoja4'!$J$324*'[1]Hoja4'!M347*13)</f>
        <v>119143634.4930593</v>
      </c>
      <c r="I42" s="30">
        <f t="shared" si="1"/>
        <v>676392835.3383447</v>
      </c>
      <c r="J42" s="33">
        <f>2.5*'[1]Hoja4'!A225*13*'[1]Hoja4'!M225</f>
        <v>11181659102.537603</v>
      </c>
      <c r="K42" s="8">
        <f>'[1]Hoja4'!O225</f>
        <v>6823878169.5449295</v>
      </c>
      <c r="L42" s="33">
        <f>'[1]Hoja4'!P225</f>
        <v>861270510.4259651</v>
      </c>
      <c r="M42" s="30">
        <f t="shared" si="2"/>
        <v>18866807782.5085</v>
      </c>
      <c r="N42" s="33">
        <f>('[1]Hoja4'!B288*'[1]Hoja4'!$H$259*'[1]Hoja4'!$I$259*0.7)+('[1]Hoja4'!B288*'[1]Hoja4'!$H$260*'[1]Hoja4'!$I$260*0.7)+('[1]Hoja4'!B288*'[1]Hoja4'!$H$261*'[1]Hoja4'!$I$261*0.7)+('[1]Hoja4'!B288*'[1]Hoja4'!$H$262*'[1]Hoja4'!$I$262*0.7)+('[1]Hoja4'!B288*'[1]Hoja4'!$H$263*'[1]Hoja4'!$I$263*0.7)+('[1]Hoja4'!B288*'[1]Hoja4'!$H$264*'[1]Hoja4'!$I$264*0.7)+('[1]Hoja4'!B288*'[1]Hoja4'!$H$265*'[1]Hoja4'!$I$265*0.7)+('[1]Hoja4'!B288*'[1]Hoja4'!$H$266*'[1]Hoja4'!$I$266*0.7)+('[1]Hoja4'!B288*'[1]Hoja4'!$H$267*'[1]Hoja4'!$I$267*0.7)+('[1]Hoja4'!B288*'[1]Hoja4'!$H$268*'[1]Hoja4'!$I$268*0.7)+('[1]Hoja4'!B288*'[1]Hoja4'!$H$269*'[1]Hoja4'!$I$269*0.7)+('[1]Hoja4'!B288*'[1]Hoja4'!$H$270*'[1]Hoja4'!$I$270*0.7)+('[1]Hoja4'!B288*'[1]Hoja4'!$H$271*'[1]Hoja4'!$I$271*0.7)+('[1]Hoja4'!B288*'[1]Hoja4'!$H$272*'[1]Hoja4'!$I$272*0.7)+('[1]Hoja4'!B288*'[1]Hoja4'!$H$273*'[1]Hoja4'!$I$273*0.7)</f>
        <v>156960226.85725105</v>
      </c>
      <c r="O42" s="33">
        <f>('[1]Hoja4'!C288*'[1]Hoja4'!$H$259*'[1]Hoja4'!$I$259*0.5)+('[1]Hoja4'!C288*'[1]Hoja4'!$H$260*'[1]Hoja4'!$I$260*0.5)+('[1]Hoja4'!C288*'[1]Hoja4'!$H$261*'[1]Hoja4'!$I$261*0.5)+('[1]Hoja4'!C288*'[1]Hoja4'!$H$262*'[1]Hoja4'!$I$262*0.5)+('[1]Hoja4'!C288*'[1]Hoja4'!$H$263*'[1]Hoja4'!$I$263*0.5)+('[1]Hoja4'!C288*'[1]Hoja4'!$H$264*'[1]Hoja4'!$I$264*0.5)+('[1]Hoja4'!C288*'[1]Hoja4'!$H$265*'[1]Hoja4'!$I$265*0.5)+('[1]Hoja4'!C288*'[1]Hoja4'!$H$266*'[1]Hoja4'!$I$266*0.5)+('[1]Hoja4'!C288*'[1]Hoja4'!$H$267*'[1]Hoja4'!$I$267*0.5)+('[1]Hoja4'!C288*'[1]Hoja4'!$H$268*'[1]Hoja4'!$I$268*0.5)+('[1]Hoja4'!C288*'[1]Hoja4'!$H$269*'[1]Hoja4'!$I$269*0.5)+('[1]Hoja4'!C288*'[1]Hoja4'!$H$270*'[1]Hoja4'!$I$270*0.5)+('[1]Hoja4'!C288*'[1]Hoja4'!$H$271*'[1]Hoja4'!$I$271*0.5)+('[1]Hoja4'!C288*'[1]Hoja4'!$H$272*'[1]Hoja4'!$I$272*0.5)+('[1]Hoja4'!C288*'[1]Hoja4'!$H$273*'[1]Hoja4'!$I$273*0.5)</f>
        <v>388860110.8982272</v>
      </c>
      <c r="P42" s="33">
        <f>('[1]Hoja4'!K288+'[1]Hoja4'!L288+'[1]Hoja4'!M288)*0.7*'[1]Hoja4'!N288*13</f>
        <v>3661794130.073875</v>
      </c>
      <c r="Q42" s="30">
        <f t="shared" si="3"/>
        <v>4207614467.8293533</v>
      </c>
      <c r="R42" s="30">
        <f t="shared" si="4"/>
        <v>23750815085.676197</v>
      </c>
      <c r="S42" s="30">
        <f t="shared" si="5"/>
        <v>-1761821857.2510948</v>
      </c>
      <c r="T42" s="36">
        <f>'[5]Hoja3'!S42+'[5]Hoja4'!Y225</f>
        <v>586326554.2818017</v>
      </c>
      <c r="U42" s="34">
        <f>'[1]Hoja3'!AL42-'[1]Hoja3'!AJ42</f>
        <v>-7417157276.392985</v>
      </c>
      <c r="V42" s="36">
        <f>'[1]Hoja3'!AM42-'[1]Hoja3'!AJ42</f>
        <v>-5069008864.860088</v>
      </c>
    </row>
    <row r="43" spans="2:22" ht="9">
      <c r="B43" s="22">
        <f t="shared" si="6"/>
        <v>2031</v>
      </c>
      <c r="C43" s="31">
        <f>'[1]Hoja4'!K161+'[1]Hoja4'!L161</f>
        <v>0</v>
      </c>
      <c r="D43" s="32">
        <f>'[1]Hoja4'!H161+'[1]Hoja4'!I161</f>
        <v>22137905466.74267</v>
      </c>
      <c r="E43" s="32">
        <f t="shared" si="0"/>
        <v>22137905466.74267</v>
      </c>
      <c r="F43" s="33">
        <f>('[1]Hoja4'!$H$320*'[1]Hoja4'!$J$320*'[1]Hoja4'!L348*13)+('[1]Hoja4'!$H$321*'[1]Hoja4'!$J$321*'[1]Hoja4'!L348*13)+('[1]Hoja4'!$H$322*'[1]Hoja4'!$J$322*'[1]Hoja4'!L348*13)+('[1]Hoja4'!$H$323*'[1]Hoja4'!$J$323*'[1]Hoja4'!L348*13)+('[1]Hoja4'!$H$324*'[1]Hoja4'!$J$324*'[1]Hoja4'!L348*13)</f>
        <v>47497797.36581731</v>
      </c>
      <c r="G43" s="33">
        <f>('[1]Hoja4'!$I$320*'[1]Hoja4'!$J$320*'[1]Hoja4'!N348*13)+('[1]Hoja4'!$I$321*'[1]Hoja4'!$J$321*'[1]Hoja4'!N348*13)+('[1]Hoja4'!$I$322*'[1]Hoja4'!$J$322*'[1]Hoja4'!N348*13)+('[1]Hoja4'!$I$323*'[1]Hoja4'!$J$323*'[1]Hoja4'!N348*13)+('[1]Hoja4'!$I$324*'[1]Hoja4'!$J$324*'[1]Hoja4'!N348*13)</f>
        <v>434910453.7469345</v>
      </c>
      <c r="H43" s="33">
        <f>('[1]Hoja4'!$H$320*'[1]Hoja4'!$J$320*'[1]Hoja4'!M348*13)+('[1]Hoja4'!$H$321*'[1]Hoja4'!$J$321*'[1]Hoja4'!M348*13)+('[1]Hoja4'!$H$322*'[1]Hoja4'!$J$322*'[1]Hoja4'!M348*13)+('[1]Hoja4'!$H$323*'[1]Hoja4'!$J$323*'[1]Hoja4'!M348*13)+('[1]Hoja4'!$H$324*'[1]Hoja4'!$J$324*'[1]Hoja4'!M348*13)</f>
        <v>106870044.07308896</v>
      </c>
      <c r="I43" s="30">
        <f t="shared" si="1"/>
        <v>589278295.1858407</v>
      </c>
      <c r="J43" s="33">
        <f>2.5*'[1]Hoja4'!A226*13*'[1]Hoja4'!M226</f>
        <v>11728064388.205511</v>
      </c>
      <c r="K43" s="8">
        <f>'[1]Hoja4'!O226</f>
        <v>6521687809.896375</v>
      </c>
      <c r="L43" s="33">
        <f>'[1]Hoja4'!P226</f>
        <v>801009216.0843146</v>
      </c>
      <c r="M43" s="30">
        <f t="shared" si="2"/>
        <v>19050761414.186203</v>
      </c>
      <c r="N43" s="33">
        <f>('[1]Hoja4'!B289*'[1]Hoja4'!$H$259*'[1]Hoja4'!$I$259*0.7)+('[1]Hoja4'!B289*'[1]Hoja4'!$H$260*'[1]Hoja4'!$I$260*0.7)+('[1]Hoja4'!B289*'[1]Hoja4'!$H$261*'[1]Hoja4'!$I$261*0.7)+('[1]Hoja4'!B289*'[1]Hoja4'!$H$262*'[1]Hoja4'!$I$262*0.7)+('[1]Hoja4'!B289*'[1]Hoja4'!$H$263*'[1]Hoja4'!$I$263*0.7)+('[1]Hoja4'!B289*'[1]Hoja4'!$H$264*'[1]Hoja4'!$I$264*0.7)+('[1]Hoja4'!B289*'[1]Hoja4'!$H$265*'[1]Hoja4'!$I$265*0.7)+('[1]Hoja4'!B289*'[1]Hoja4'!$H$266*'[1]Hoja4'!$I$266*0.7)+('[1]Hoja4'!B289*'[1]Hoja4'!$H$267*'[1]Hoja4'!$I$267*0.7)+('[1]Hoja4'!B289*'[1]Hoja4'!$H$268*'[1]Hoja4'!$I$268*0.7)+('[1]Hoja4'!B289*'[1]Hoja4'!$H$269*'[1]Hoja4'!$I$269*0.7)+('[1]Hoja4'!B289*'[1]Hoja4'!$H$270*'[1]Hoja4'!$I$270*0.7)+('[1]Hoja4'!B289*'[1]Hoja4'!$H$271*'[1]Hoja4'!$I$271*0.7)+('[1]Hoja4'!B289*'[1]Hoja4'!$H$272*'[1]Hoja4'!$I$272*0.7)+('[1]Hoja4'!B289*'[1]Hoja4'!$H$273*'[1]Hoja4'!$I$273*0.7)</f>
        <v>163021108.50586295</v>
      </c>
      <c r="O43" s="33">
        <f>('[1]Hoja4'!C289*'[1]Hoja4'!$H$259*'[1]Hoja4'!$I$259*0.5)+('[1]Hoja4'!C289*'[1]Hoja4'!$H$260*'[1]Hoja4'!$I$260*0.5)+('[1]Hoja4'!C289*'[1]Hoja4'!$H$261*'[1]Hoja4'!$I$261*0.5)+('[1]Hoja4'!C289*'[1]Hoja4'!$H$262*'[1]Hoja4'!$I$262*0.5)+('[1]Hoja4'!C289*'[1]Hoja4'!$H$263*'[1]Hoja4'!$I$263*0.5)+('[1]Hoja4'!C289*'[1]Hoja4'!$H$264*'[1]Hoja4'!$I$264*0.5)+('[1]Hoja4'!C289*'[1]Hoja4'!$H$265*'[1]Hoja4'!$I$265*0.5)+('[1]Hoja4'!C289*'[1]Hoja4'!$H$266*'[1]Hoja4'!$I$266*0.5)+('[1]Hoja4'!C289*'[1]Hoja4'!$H$267*'[1]Hoja4'!$I$267*0.5)+('[1]Hoja4'!C289*'[1]Hoja4'!$H$268*'[1]Hoja4'!$I$268*0.5)+('[1]Hoja4'!C289*'[1]Hoja4'!$H$269*'[1]Hoja4'!$I$269*0.5)+('[1]Hoja4'!C289*'[1]Hoja4'!$H$270*'[1]Hoja4'!$I$270*0.5)+('[1]Hoja4'!C289*'[1]Hoja4'!$H$271*'[1]Hoja4'!$I$271*0.5)+('[1]Hoja4'!C289*'[1]Hoja4'!$H$272*'[1]Hoja4'!$I$272*0.5)+('[1]Hoja4'!C289*'[1]Hoja4'!$H$273*'[1]Hoja4'!$I$273*0.5)</f>
        <v>398731282.7091453</v>
      </c>
      <c r="P43" s="33">
        <f>('[1]Hoja4'!K289+'[1]Hoja4'!L289+'[1]Hoja4'!M289)*0.7*'[1]Hoja4'!N289*13</f>
        <v>3627334758.739917</v>
      </c>
      <c r="Q43" s="30">
        <f t="shared" si="3"/>
        <v>4189087149.954925</v>
      </c>
      <c r="R43" s="30">
        <f t="shared" si="4"/>
        <v>23829126859.32697</v>
      </c>
      <c r="S43" s="30">
        <f t="shared" si="5"/>
        <v>-1691221392.584301</v>
      </c>
      <c r="T43" s="36">
        <f>'[5]Hoja3'!S43+'[5]Hoja4'!Y226</f>
        <v>771672128.9388561</v>
      </c>
      <c r="U43" s="34">
        <f>'[1]Hoja3'!AL43-'[1]Hoja3'!AJ43</f>
        <v>-7316560058.982793</v>
      </c>
      <c r="V43" s="36">
        <f>'[1]Hoja3'!AM43-'[1]Hoja3'!AJ43</f>
        <v>-4853666537.459636</v>
      </c>
    </row>
    <row r="44" spans="2:22" ht="9">
      <c r="B44" s="22">
        <f t="shared" si="6"/>
        <v>2032</v>
      </c>
      <c r="C44" s="31">
        <f>'[1]Hoja4'!K162+'[1]Hoja4'!L162</f>
        <v>0</v>
      </c>
      <c r="D44" s="32">
        <f>'[1]Hoja4'!H162+'[1]Hoja4'!I162</f>
        <v>22277527373.306183</v>
      </c>
      <c r="E44" s="32">
        <f t="shared" si="0"/>
        <v>22277527373.306183</v>
      </c>
      <c r="F44" s="33">
        <f>('[1]Hoja4'!$H$320*'[1]Hoja4'!$J$320*'[1]Hoja4'!L349*13)+('[1]Hoja4'!$H$321*'[1]Hoja4'!$J$321*'[1]Hoja4'!L349*13)+('[1]Hoja4'!$H$322*'[1]Hoja4'!$J$322*'[1]Hoja4'!L349*13)+('[1]Hoja4'!$H$323*'[1]Hoja4'!$J$323*'[1]Hoja4'!L349*13)+('[1]Hoja4'!$H$324*'[1]Hoja4'!$J$324*'[1]Hoja4'!L349*13)</f>
        <v>35503923.540779635</v>
      </c>
      <c r="G44" s="33">
        <f>('[1]Hoja4'!$I$320*'[1]Hoja4'!$J$320*'[1]Hoja4'!N349*13)+('[1]Hoja4'!$I$321*'[1]Hoja4'!$J$321*'[1]Hoja4'!N349*13)+('[1]Hoja4'!$I$322*'[1]Hoja4'!$J$322*'[1]Hoja4'!N349*13)+('[1]Hoja4'!$I$323*'[1]Hoja4'!$J$323*'[1]Hoja4'!N349*13)+('[1]Hoja4'!$I$324*'[1]Hoja4'!$J$324*'[1]Hoja4'!N349*13)</f>
        <v>385994153.0185603</v>
      </c>
      <c r="H44" s="33">
        <f>('[1]Hoja4'!$H$320*'[1]Hoja4'!$J$320*'[1]Hoja4'!M349*13)+('[1]Hoja4'!$H$321*'[1]Hoja4'!$J$321*'[1]Hoja4'!M349*13)+('[1]Hoja4'!$H$322*'[1]Hoja4'!$J$322*'[1]Hoja4'!M349*13)+('[1]Hoja4'!$H$323*'[1]Hoja4'!$J$323*'[1]Hoja4'!M349*13)+('[1]Hoja4'!$H$324*'[1]Hoja4'!$J$324*'[1]Hoja4'!M349*13)</f>
        <v>94677129.44207902</v>
      </c>
      <c r="I44" s="30">
        <f t="shared" si="1"/>
        <v>516175206.00141895</v>
      </c>
      <c r="J44" s="33">
        <f>2.5*'[1]Hoja4'!A227*13*'[1]Hoja4'!M227</f>
        <v>12301274702.12842</v>
      </c>
      <c r="K44" s="8">
        <f>'[1]Hoja4'!O227</f>
        <v>6755622251.525816</v>
      </c>
      <c r="L44" s="33">
        <f>'[1]Hoja4'!P227</f>
        <v>806876071.529741</v>
      </c>
      <c r="M44" s="30">
        <f t="shared" si="2"/>
        <v>19863773025.183975</v>
      </c>
      <c r="N44" s="33">
        <f>('[1]Hoja4'!B290*'[1]Hoja4'!$H$259*'[1]Hoja4'!$I$259*0.7)+('[1]Hoja4'!B290*'[1]Hoja4'!$H$260*'[1]Hoja4'!$I$260*0.7)+('[1]Hoja4'!B290*'[1]Hoja4'!$H$261*'[1]Hoja4'!$I$261*0.7)+('[1]Hoja4'!B290*'[1]Hoja4'!$H$262*'[1]Hoja4'!$I$262*0.7)+('[1]Hoja4'!B290*'[1]Hoja4'!$H$263*'[1]Hoja4'!$I$263*0.7)+('[1]Hoja4'!B290*'[1]Hoja4'!$H$264*'[1]Hoja4'!$I$264*0.7)+('[1]Hoja4'!B290*'[1]Hoja4'!$H$265*'[1]Hoja4'!$I$265*0.7)+('[1]Hoja4'!B290*'[1]Hoja4'!$H$266*'[1]Hoja4'!$I$266*0.7)+('[1]Hoja4'!B290*'[1]Hoja4'!$H$267*'[1]Hoja4'!$I$267*0.7)+('[1]Hoja4'!B290*'[1]Hoja4'!$H$268*'[1]Hoja4'!$I$268*0.7)+('[1]Hoja4'!B290*'[1]Hoja4'!$H$269*'[1]Hoja4'!$I$269*0.7)+('[1]Hoja4'!B290*'[1]Hoja4'!$H$270*'[1]Hoja4'!$I$270*0.7)+('[1]Hoja4'!B290*'[1]Hoja4'!$H$271*'[1]Hoja4'!$I$271*0.7)+('[1]Hoja4'!B290*'[1]Hoja4'!$H$272*'[1]Hoja4'!$I$272*0.7)+('[1]Hoja4'!B290*'[1]Hoja4'!$H$273*'[1]Hoja4'!$I$273*0.7)</f>
        <v>168218644.27841792</v>
      </c>
      <c r="O44" s="33">
        <f>('[1]Hoja4'!C290*'[1]Hoja4'!$H$259*'[1]Hoja4'!$I$259*0.5)+('[1]Hoja4'!C290*'[1]Hoja4'!$H$260*'[1]Hoja4'!$I$260*0.5)+('[1]Hoja4'!C290*'[1]Hoja4'!$H$261*'[1]Hoja4'!$I$261*0.5)+('[1]Hoja4'!C290*'[1]Hoja4'!$H$262*'[1]Hoja4'!$I$262*0.5)+('[1]Hoja4'!C290*'[1]Hoja4'!$H$263*'[1]Hoja4'!$I$263*0.5)+('[1]Hoja4'!C290*'[1]Hoja4'!$H$264*'[1]Hoja4'!$I$264*0.5)+('[1]Hoja4'!C290*'[1]Hoja4'!$H$265*'[1]Hoja4'!$I$265*0.5)+('[1]Hoja4'!C290*'[1]Hoja4'!$H$266*'[1]Hoja4'!$I$266*0.5)+('[1]Hoja4'!C290*'[1]Hoja4'!$H$267*'[1]Hoja4'!$I$267*0.5)+('[1]Hoja4'!C290*'[1]Hoja4'!$H$268*'[1]Hoja4'!$I$268*0.5)+('[1]Hoja4'!C290*'[1]Hoja4'!$H$269*'[1]Hoja4'!$I$269*0.5)+('[1]Hoja4'!C290*'[1]Hoja4'!$H$270*'[1]Hoja4'!$I$270*0.5)+('[1]Hoja4'!C290*'[1]Hoja4'!$H$271*'[1]Hoja4'!$I$271*0.5)+('[1]Hoja4'!C290*'[1]Hoja4'!$H$272*'[1]Hoja4'!$I$272*0.5)+('[1]Hoja4'!C290*'[1]Hoja4'!$H$273*'[1]Hoja4'!$I$273*0.5)</f>
        <v>407358737.8867612</v>
      </c>
      <c r="P44" s="33">
        <f>('[1]Hoja4'!K290+'[1]Hoja4'!L290+'[1]Hoja4'!M290)*0.7*'[1]Hoja4'!N290*13</f>
        <v>3736481539.1273003</v>
      </c>
      <c r="Q44" s="30">
        <f t="shared" si="3"/>
        <v>4312058921.2924795</v>
      </c>
      <c r="R44" s="30">
        <f t="shared" si="4"/>
        <v>24692007152.477875</v>
      </c>
      <c r="S44" s="30">
        <f t="shared" si="5"/>
        <v>-2414479779.171692</v>
      </c>
      <c r="T44" s="36">
        <f>'[5]Hoja3'!S44+'[5]Hoja4'!Y227</f>
        <v>168787908.27527618</v>
      </c>
      <c r="U44" s="34">
        <f>'[1]Hoja3'!AL44-'[1]Hoja3'!AJ44</f>
        <v>-7999614535.32563</v>
      </c>
      <c r="V44" s="36">
        <f>'[1]Hoja3'!AM44-'[1]Hoja3'!AJ44</f>
        <v>-5416346847.878662</v>
      </c>
    </row>
    <row r="45" spans="2:22" ht="9">
      <c r="B45" s="22">
        <f t="shared" si="6"/>
        <v>2033</v>
      </c>
      <c r="C45" s="31">
        <f>'[1]Hoja4'!K163+'[1]Hoja4'!L163</f>
        <v>0</v>
      </c>
      <c r="D45" s="32">
        <f>'[1]Hoja4'!H163+'[1]Hoja4'!I163</f>
        <v>22415445671.890327</v>
      </c>
      <c r="E45" s="32">
        <f t="shared" si="0"/>
        <v>22415445671.890327</v>
      </c>
      <c r="F45" s="33">
        <f>('[1]Hoja4'!$H$320*'[1]Hoja4'!$J$320*'[1]Hoja4'!L350*13)+('[1]Hoja4'!$H$321*'[1]Hoja4'!$J$321*'[1]Hoja4'!L350*13)+('[1]Hoja4'!$H$322*'[1]Hoja4'!$J$322*'[1]Hoja4'!L350*13)+('[1]Hoja4'!$H$323*'[1]Hoja4'!$J$323*'[1]Hoja4'!L350*13)+('[1]Hoja4'!$H$324*'[1]Hoja4'!$J$324*'[1]Hoja4'!L350*13)</f>
        <v>27512128.97045783</v>
      </c>
      <c r="G45" s="33">
        <f>('[1]Hoja4'!$I$320*'[1]Hoja4'!$J$320*'[1]Hoja4'!N350*13)+('[1]Hoja4'!$I$321*'[1]Hoja4'!$J$321*'[1]Hoja4'!N350*13)+('[1]Hoja4'!$I$322*'[1]Hoja4'!$J$322*'[1]Hoja4'!N350*13)+('[1]Hoja4'!$I$323*'[1]Hoja4'!$J$323*'[1]Hoja4'!N350*13)+('[1]Hoja4'!$I$324*'[1]Hoja4'!$J$324*'[1]Hoja4'!N350*13)</f>
        <v>343589364.25166947</v>
      </c>
      <c r="H45" s="33">
        <f>('[1]Hoja4'!$H$320*'[1]Hoja4'!$J$320*'[1]Hoja4'!M350*13)+('[1]Hoja4'!$H$321*'[1]Hoja4'!$J$321*'[1]Hoja4'!M350*13)+('[1]Hoja4'!$H$322*'[1]Hoja4'!$J$322*'[1]Hoja4'!M350*13)+('[1]Hoja4'!$H$323*'[1]Hoja4'!$J$323*'[1]Hoja4'!M350*13)+('[1]Hoja4'!$H$324*'[1]Hoja4'!$J$324*'[1]Hoja4'!M350*13)</f>
        <v>82536386.91137348</v>
      </c>
      <c r="I45" s="30">
        <f t="shared" si="1"/>
        <v>453637880.1335008</v>
      </c>
      <c r="J45" s="33">
        <f>2.5*'[1]Hoja4'!A228*13*'[1]Hoja4'!M228</f>
        <v>12903096600.60715</v>
      </c>
      <c r="K45" s="8">
        <f>'[1]Hoja4'!O228</f>
        <v>6998255718.384516</v>
      </c>
      <c r="L45" s="33">
        <f>'[1]Hoja4'!P228</f>
        <v>649989971.7579335</v>
      </c>
      <c r="M45" s="30">
        <f t="shared" si="2"/>
        <v>20551342290.7496</v>
      </c>
      <c r="N45" s="33">
        <f>('[1]Hoja4'!B291*'[1]Hoja4'!$H$259*'[1]Hoja4'!$I$259*0.7)+('[1]Hoja4'!B291*'[1]Hoja4'!$H$260*'[1]Hoja4'!$I$260*0.7)+('[1]Hoja4'!B291*'[1]Hoja4'!$H$261*'[1]Hoja4'!$I$261*0.7)+('[1]Hoja4'!B291*'[1]Hoja4'!$H$262*'[1]Hoja4'!$I$262*0.7)+('[1]Hoja4'!B291*'[1]Hoja4'!$H$263*'[1]Hoja4'!$I$263*0.7)+('[1]Hoja4'!B291*'[1]Hoja4'!$H$264*'[1]Hoja4'!$I$264*0.7)+('[1]Hoja4'!B291*'[1]Hoja4'!$H$265*'[1]Hoja4'!$I$265*0.7)+('[1]Hoja4'!B291*'[1]Hoja4'!$H$266*'[1]Hoja4'!$I$266*0.7)+('[1]Hoja4'!B291*'[1]Hoja4'!$H$267*'[1]Hoja4'!$I$267*0.7)+('[1]Hoja4'!B291*'[1]Hoja4'!$H$268*'[1]Hoja4'!$I$268*0.7)+('[1]Hoja4'!B291*'[1]Hoja4'!$H$269*'[1]Hoja4'!$I$269*0.7)+('[1]Hoja4'!B291*'[1]Hoja4'!$H$270*'[1]Hoja4'!$I$270*0.7)+('[1]Hoja4'!B291*'[1]Hoja4'!$H$271*'[1]Hoja4'!$I$271*0.7)+('[1]Hoja4'!B291*'[1]Hoja4'!$H$272*'[1]Hoja4'!$I$272*0.7)+('[1]Hoja4'!B291*'[1]Hoja4'!$H$273*'[1]Hoja4'!$I$273*0.7)</f>
        <v>174955000.2987554</v>
      </c>
      <c r="O45" s="33">
        <f>('[1]Hoja4'!C291*'[1]Hoja4'!$H$259*'[1]Hoja4'!$I$259*0.5)+('[1]Hoja4'!C291*'[1]Hoja4'!$H$260*'[1]Hoja4'!$I$260*0.5)+('[1]Hoja4'!C291*'[1]Hoja4'!$H$261*'[1]Hoja4'!$I$261*0.5)+('[1]Hoja4'!C291*'[1]Hoja4'!$H$262*'[1]Hoja4'!$I$262*0.5)+('[1]Hoja4'!C291*'[1]Hoja4'!$H$263*'[1]Hoja4'!$I$263*0.5)+('[1]Hoja4'!C291*'[1]Hoja4'!$H$264*'[1]Hoja4'!$I$264*0.5)+('[1]Hoja4'!C291*'[1]Hoja4'!$H$265*'[1]Hoja4'!$I$265*0.5)+('[1]Hoja4'!C291*'[1]Hoja4'!$H$266*'[1]Hoja4'!$I$266*0.5)+('[1]Hoja4'!C291*'[1]Hoja4'!$H$267*'[1]Hoja4'!$I$267*0.5)+('[1]Hoja4'!C291*'[1]Hoja4'!$H$268*'[1]Hoja4'!$I$268*0.5)+('[1]Hoja4'!C291*'[1]Hoja4'!$H$269*'[1]Hoja4'!$I$269*0.5)+('[1]Hoja4'!C291*'[1]Hoja4'!$H$270*'[1]Hoja4'!$I$270*0.5)+('[1]Hoja4'!C291*'[1]Hoja4'!$H$271*'[1]Hoja4'!$I$271*0.5)+('[1]Hoja4'!C291*'[1]Hoja4'!$H$272*'[1]Hoja4'!$I$272*0.5)+('[1]Hoja4'!C291*'[1]Hoja4'!$H$273*'[1]Hoja4'!$I$273*0.5)</f>
        <v>415780908.58716244</v>
      </c>
      <c r="P45" s="33">
        <f>('[1]Hoja4'!K291+'[1]Hoja4'!L291+'[1]Hoja4'!M291)*0.7*'[1]Hoja4'!N291*13</f>
        <v>3839063145.6996355</v>
      </c>
      <c r="Q45" s="30">
        <f t="shared" si="3"/>
        <v>4429799054.585553</v>
      </c>
      <c r="R45" s="30">
        <f t="shared" si="4"/>
        <v>25434779225.46865</v>
      </c>
      <c r="S45" s="30">
        <f t="shared" si="5"/>
        <v>-3019333553.5783234</v>
      </c>
      <c r="T45" s="36">
        <f>'[5]Hoja3'!S45+'[5]Hoja4'!Y228</f>
        <v>-309683267.45082235</v>
      </c>
      <c r="U45" s="34">
        <f>'[1]Hoja3'!AL45-'[1]Hoja3'!AJ45</f>
        <v>-8807620744.331724</v>
      </c>
      <c r="V45" s="36">
        <f>'[1]Hoja3'!AM45-'[1]Hoja3'!AJ45</f>
        <v>-6097970458.204224</v>
      </c>
    </row>
    <row r="46" spans="2:22" ht="9">
      <c r="B46" s="22">
        <f t="shared" si="6"/>
        <v>2034</v>
      </c>
      <c r="C46" s="31">
        <f>'[1]Hoja4'!K164+'[1]Hoja4'!L164</f>
        <v>0</v>
      </c>
      <c r="D46" s="32">
        <f>'[1]Hoja4'!H164+'[1]Hoja4'!I164</f>
        <v>22542446610.617523</v>
      </c>
      <c r="E46" s="32">
        <f t="shared" si="0"/>
        <v>22542446610.617523</v>
      </c>
      <c r="F46" s="33">
        <f>('[1]Hoja4'!$H$320*'[1]Hoja4'!$J$320*'[1]Hoja4'!L351*13)+('[1]Hoja4'!$H$321*'[1]Hoja4'!$J$321*'[1]Hoja4'!L351*13)+('[1]Hoja4'!$H$322*'[1]Hoja4'!$J$322*'[1]Hoja4'!L351*13)+('[1]Hoja4'!$H$323*'[1]Hoja4'!$J$323*'[1]Hoja4'!L351*13)+('[1]Hoja4'!$H$324*'[1]Hoja4'!$J$324*'[1]Hoja4'!L351*13)</f>
        <v>19570890.613129944</v>
      </c>
      <c r="G46" s="33">
        <f>('[1]Hoja4'!$I$320*'[1]Hoja4'!$J$320*'[1]Hoja4'!N351*13)+('[1]Hoja4'!$I$321*'[1]Hoja4'!$J$321*'[1]Hoja4'!N351*13)+('[1]Hoja4'!$I$322*'[1]Hoja4'!$J$322*'[1]Hoja4'!N351*13)+('[1]Hoja4'!$I$323*'[1]Hoja4'!$J$323*'[1]Hoja4'!N351*13)+('[1]Hoja4'!$I$324*'[1]Hoja4'!$J$324*'[1]Hoja4'!N351*13)</f>
        <v>304508468.2862109</v>
      </c>
      <c r="H46" s="33">
        <f>('[1]Hoja4'!$H$320*'[1]Hoja4'!$J$320*'[1]Hoja4'!M351*13)+('[1]Hoja4'!$H$321*'[1]Hoja4'!$J$321*'[1]Hoja4'!M351*13)+('[1]Hoja4'!$H$322*'[1]Hoja4'!$J$322*'[1]Hoja4'!M351*13)+('[1]Hoja4'!$H$323*'[1]Hoja4'!$J$323*'[1]Hoja4'!M351*13)+('[1]Hoja4'!$H$324*'[1]Hoja4'!$J$324*'[1]Hoja4'!M351*13)</f>
        <v>74369384.32989378</v>
      </c>
      <c r="I46" s="30">
        <f t="shared" si="1"/>
        <v>398448743.22923464</v>
      </c>
      <c r="J46" s="33">
        <f>2.5*'[1]Hoja4'!A229*13*'[1]Hoja4'!M229</f>
        <v>13551013181.564482</v>
      </c>
      <c r="K46" s="8">
        <f>'[1]Hoja4'!O229</f>
        <v>7258881964.444432</v>
      </c>
      <c r="L46" s="33">
        <f>'[1]Hoja4'!P229</f>
        <v>654169088.9980701</v>
      </c>
      <c r="M46" s="30">
        <f t="shared" si="2"/>
        <v>21464064235.006985</v>
      </c>
      <c r="N46" s="33">
        <f>('[1]Hoja4'!B292*'[1]Hoja4'!$H$259*'[1]Hoja4'!$I$259*0.7)+('[1]Hoja4'!B292*'[1]Hoja4'!$H$260*'[1]Hoja4'!$I$260*0.7)+('[1]Hoja4'!B292*'[1]Hoja4'!$H$261*'[1]Hoja4'!$I$261*0.7)+('[1]Hoja4'!B292*'[1]Hoja4'!$H$262*'[1]Hoja4'!$I$262*0.7)+('[1]Hoja4'!B292*'[1]Hoja4'!$H$263*'[1]Hoja4'!$I$263*0.7)+('[1]Hoja4'!B292*'[1]Hoja4'!$H$264*'[1]Hoja4'!$I$264*0.7)+('[1]Hoja4'!B292*'[1]Hoja4'!$H$265*'[1]Hoja4'!$I$265*0.7)+('[1]Hoja4'!B292*'[1]Hoja4'!$H$266*'[1]Hoja4'!$I$266*0.7)+('[1]Hoja4'!B292*'[1]Hoja4'!$H$267*'[1]Hoja4'!$I$267*0.7)+('[1]Hoja4'!B292*'[1]Hoja4'!$H$268*'[1]Hoja4'!$I$268*0.7)+('[1]Hoja4'!B292*'[1]Hoja4'!$H$269*'[1]Hoja4'!$I$269*0.7)+('[1]Hoja4'!B292*'[1]Hoja4'!$H$270*'[1]Hoja4'!$I$270*0.7)+('[1]Hoja4'!B292*'[1]Hoja4'!$H$271*'[1]Hoja4'!$I$271*0.7)+('[1]Hoja4'!B292*'[1]Hoja4'!$H$272*'[1]Hoja4'!$I$272*0.7)+('[1]Hoja4'!B292*'[1]Hoja4'!$H$273*'[1]Hoja4'!$I$273*0.7)</f>
        <v>179936507.29083568</v>
      </c>
      <c r="O46" s="33">
        <f>('[1]Hoja4'!C292*'[1]Hoja4'!$H$259*'[1]Hoja4'!$I$259*0.5)+('[1]Hoja4'!C292*'[1]Hoja4'!$H$260*'[1]Hoja4'!$I$260*0.5)+('[1]Hoja4'!C292*'[1]Hoja4'!$H$261*'[1]Hoja4'!$I$261*0.5)+('[1]Hoja4'!C292*'[1]Hoja4'!$H$262*'[1]Hoja4'!$I$262*0.5)+('[1]Hoja4'!C292*'[1]Hoja4'!$H$263*'[1]Hoja4'!$I$263*0.5)+('[1]Hoja4'!C292*'[1]Hoja4'!$H$264*'[1]Hoja4'!$I$264*0.5)+('[1]Hoja4'!C292*'[1]Hoja4'!$H$265*'[1]Hoja4'!$I$265*0.5)+('[1]Hoja4'!C292*'[1]Hoja4'!$H$266*'[1]Hoja4'!$I$266*0.5)+('[1]Hoja4'!C292*'[1]Hoja4'!$H$267*'[1]Hoja4'!$I$267*0.5)+('[1]Hoja4'!C292*'[1]Hoja4'!$H$268*'[1]Hoja4'!$I$268*0.5)+('[1]Hoja4'!C292*'[1]Hoja4'!$H$269*'[1]Hoja4'!$I$269*0.5)+('[1]Hoja4'!C292*'[1]Hoja4'!$H$270*'[1]Hoja4'!$I$270*0.5)+('[1]Hoja4'!C292*'[1]Hoja4'!$H$271*'[1]Hoja4'!$I$271*0.5)+('[1]Hoja4'!C292*'[1]Hoja4'!$H$272*'[1]Hoja4'!$I$272*0.5)+('[1]Hoja4'!C292*'[1]Hoja4'!$H$273*'[1]Hoja4'!$I$273*0.5)</f>
        <v>423961583.112538</v>
      </c>
      <c r="P46" s="33">
        <f>('[1]Hoja4'!K292+'[1]Hoja4'!L292+'[1]Hoja4'!M292)*0.7*'[1]Hoja4'!N292*13</f>
        <v>3946764047.2921925</v>
      </c>
      <c r="Q46" s="30">
        <f t="shared" si="3"/>
        <v>4550662137.695566</v>
      </c>
      <c r="R46" s="30">
        <f t="shared" si="4"/>
        <v>26413175115.931786</v>
      </c>
      <c r="S46" s="30">
        <f t="shared" si="5"/>
        <v>-3870728505.3142624</v>
      </c>
      <c r="T46" s="36">
        <f>'[5]Hoja3'!S46+'[5]Hoja4'!Y229</f>
        <v>-1025015737.1857214</v>
      </c>
      <c r="U46" s="34">
        <f>'[1]Hoja3'!AL46-'[1]Hoja3'!AJ46</f>
        <v>-9623045167.453709</v>
      </c>
      <c r="V46" s="36">
        <f>'[1]Hoja3'!AM46-'[1]Hoja3'!AJ46</f>
        <v>-6777332399.325167</v>
      </c>
    </row>
    <row r="47" spans="2:22" ht="9">
      <c r="B47" s="22">
        <f t="shared" si="6"/>
        <v>2035</v>
      </c>
      <c r="C47" s="31">
        <f>'[1]Hoja4'!K165+'[1]Hoja4'!L165</f>
        <v>0</v>
      </c>
      <c r="D47" s="32">
        <f>'[1]Hoja4'!H165+'[1]Hoja4'!I165</f>
        <v>22649178107.440975</v>
      </c>
      <c r="E47" s="32">
        <f t="shared" si="0"/>
        <v>22649178107.440975</v>
      </c>
      <c r="F47" s="33">
        <f>('[1]Hoja4'!$H$320*'[1]Hoja4'!$J$320*'[1]Hoja4'!L352*13)+('[1]Hoja4'!$H$321*'[1]Hoja4'!$J$321*'[1]Hoja4'!L352*13)+('[1]Hoja4'!$H$322*'[1]Hoja4'!$J$322*'[1]Hoja4'!L352*13)+('[1]Hoja4'!$H$323*'[1]Hoja4'!$J$323*'[1]Hoja4'!L352*13)+('[1]Hoja4'!$H$324*'[1]Hoja4'!$J$324*'[1]Hoja4'!L352*13)</f>
        <v>15583700.111264937</v>
      </c>
      <c r="G47" s="33">
        <f>('[1]Hoja4'!$I$320*'[1]Hoja4'!$J$320*'[1]Hoja4'!N352*13)+('[1]Hoja4'!$I$321*'[1]Hoja4'!$J$321*'[1]Hoja4'!N352*13)+('[1]Hoja4'!$I$322*'[1]Hoja4'!$J$322*'[1]Hoja4'!N352*13)+('[1]Hoja4'!$I$323*'[1]Hoja4'!$J$323*'[1]Hoja4'!N352*13)+('[1]Hoja4'!$I$324*'[1]Hoja4'!$J$324*'[1]Hoja4'!N352*13)</f>
        <v>271842214.0467249</v>
      </c>
      <c r="H47" s="33">
        <f>('[1]Hoja4'!$H$320*'[1]Hoja4'!$J$320*'[1]Hoja4'!M352*13)+('[1]Hoja4'!$H$321*'[1]Hoja4'!$J$321*'[1]Hoja4'!M352*13)+('[1]Hoja4'!$H$322*'[1]Hoja4'!$J$322*'[1]Hoja4'!M352*13)+('[1]Hoja4'!$H$323*'[1]Hoja4'!$J$323*'[1]Hoja4'!M352*13)+('[1]Hoja4'!$H$324*'[1]Hoja4'!$J$324*'[1]Hoja4'!M352*13)</f>
        <v>66230725.47287598</v>
      </c>
      <c r="I47" s="30">
        <f t="shared" si="1"/>
        <v>353656639.6308658</v>
      </c>
      <c r="J47" s="33">
        <f>2.5*'[1]Hoja4'!A230*13*'[1]Hoja4'!M230</f>
        <v>14246496061.484144</v>
      </c>
      <c r="K47" s="8">
        <f>'[1]Hoja4'!O230</f>
        <v>7535758295.700234</v>
      </c>
      <c r="L47" s="33">
        <f>'[1]Hoja4'!P230</f>
        <v>657932581.4724001</v>
      </c>
      <c r="M47" s="30">
        <f t="shared" si="2"/>
        <v>22440186938.65678</v>
      </c>
      <c r="N47" s="33">
        <f>('[1]Hoja4'!B293*'[1]Hoja4'!$H$259*'[1]Hoja4'!$I$259*0.7)+('[1]Hoja4'!B293*'[1]Hoja4'!$H$260*'[1]Hoja4'!$I$260*0.7)+('[1]Hoja4'!B293*'[1]Hoja4'!$H$261*'[1]Hoja4'!$I$261*0.7)+('[1]Hoja4'!B293*'[1]Hoja4'!$H$262*'[1]Hoja4'!$I$262*0.7)+('[1]Hoja4'!B293*'[1]Hoja4'!$H$263*'[1]Hoja4'!$I$263*0.7)+('[1]Hoja4'!B293*'[1]Hoja4'!$H$264*'[1]Hoja4'!$I$264*0.7)+('[1]Hoja4'!B293*'[1]Hoja4'!$H$265*'[1]Hoja4'!$I$265*0.7)+('[1]Hoja4'!B293*'[1]Hoja4'!$H$266*'[1]Hoja4'!$I$266*0.7)+('[1]Hoja4'!B293*'[1]Hoja4'!$H$267*'[1]Hoja4'!$I$267*0.7)+('[1]Hoja4'!B293*'[1]Hoja4'!$H$268*'[1]Hoja4'!$I$268*0.7)+('[1]Hoja4'!B293*'[1]Hoja4'!$H$269*'[1]Hoja4'!$I$269*0.7)+('[1]Hoja4'!B293*'[1]Hoja4'!$H$270*'[1]Hoja4'!$I$270*0.7)+('[1]Hoja4'!B293*'[1]Hoja4'!$H$271*'[1]Hoja4'!$I$271*0.7)+('[1]Hoja4'!B293*'[1]Hoja4'!$H$272*'[1]Hoja4'!$I$272*0.7)+('[1]Hoja4'!B293*'[1]Hoja4'!$H$273*'[1]Hoja4'!$I$273*0.7)</f>
        <v>185580568.3735831</v>
      </c>
      <c r="O47" s="33">
        <f>('[1]Hoja4'!C293*'[1]Hoja4'!$H$259*'[1]Hoja4'!$I$259*0.5)+('[1]Hoja4'!C293*'[1]Hoja4'!$H$260*'[1]Hoja4'!$I$260*0.5)+('[1]Hoja4'!C293*'[1]Hoja4'!$H$261*'[1]Hoja4'!$I$261*0.5)+('[1]Hoja4'!C293*'[1]Hoja4'!$H$262*'[1]Hoja4'!$I$262*0.5)+('[1]Hoja4'!C293*'[1]Hoja4'!$H$263*'[1]Hoja4'!$I$263*0.5)+('[1]Hoja4'!C293*'[1]Hoja4'!$H$264*'[1]Hoja4'!$I$264*0.5)+('[1]Hoja4'!C293*'[1]Hoja4'!$H$265*'[1]Hoja4'!$I$265*0.5)+('[1]Hoja4'!C293*'[1]Hoja4'!$H$266*'[1]Hoja4'!$I$266*0.5)+('[1]Hoja4'!C293*'[1]Hoja4'!$H$267*'[1]Hoja4'!$I$267*0.5)+('[1]Hoja4'!C293*'[1]Hoja4'!$H$268*'[1]Hoja4'!$I$268*0.5)+('[1]Hoja4'!C293*'[1]Hoja4'!$H$269*'[1]Hoja4'!$I$269*0.5)+('[1]Hoja4'!C293*'[1]Hoja4'!$H$270*'[1]Hoja4'!$I$270*0.5)+('[1]Hoja4'!C293*'[1]Hoja4'!$H$271*'[1]Hoja4'!$I$271*0.5)+('[1]Hoja4'!C293*'[1]Hoja4'!$H$272*'[1]Hoja4'!$I$272*0.5)+('[1]Hoja4'!C293*'[1]Hoja4'!$H$273*'[1]Hoja4'!$I$273*0.5)</f>
        <v>431825028.09324074</v>
      </c>
      <c r="P47" s="33">
        <f>('[1]Hoja4'!K293+'[1]Hoja4'!L293+'[1]Hoja4'!M293)*0.7*'[1]Hoja4'!N293*13</f>
        <v>4047179537.1040854</v>
      </c>
      <c r="Q47" s="30">
        <f t="shared" si="3"/>
        <v>4664585133.5709095</v>
      </c>
      <c r="R47" s="30">
        <f t="shared" si="4"/>
        <v>27458428711.85856</v>
      </c>
      <c r="S47" s="30">
        <f t="shared" si="5"/>
        <v>-4809250604.417583</v>
      </c>
      <c r="T47" s="36">
        <f>'[5]Hoja3'!S47+'[5]Hoja4'!Y230</f>
        <v>-1817486431.5059133</v>
      </c>
      <c r="U47" s="34">
        <f>'[1]Hoja3'!AL47-'[1]Hoja3'!AJ47</f>
        <v>-10532936632.164635</v>
      </c>
      <c r="V47" s="36">
        <f>'[1]Hoja3'!AM47-'[1]Hoja3'!AJ47</f>
        <v>-7541172459.252964</v>
      </c>
    </row>
    <row r="48" spans="2:22" ht="9">
      <c r="B48" s="22">
        <f t="shared" si="6"/>
        <v>2036</v>
      </c>
      <c r="C48" s="31">
        <f>'[1]Hoja4'!K166+'[1]Hoja4'!L166</f>
        <v>0</v>
      </c>
      <c r="D48" s="32">
        <f>'[1]Hoja4'!H166+'[1]Hoja4'!I166</f>
        <v>22747523020.67099</v>
      </c>
      <c r="E48" s="32">
        <f t="shared" si="0"/>
        <v>22747523020.67099</v>
      </c>
      <c r="F48" s="33">
        <f>('[1]Hoja4'!$H$320*'[1]Hoja4'!$J$320*'[1]Hoja4'!L353*13)+('[1]Hoja4'!$H$321*'[1]Hoja4'!$J$321*'[1]Hoja4'!L353*13)+('[1]Hoja4'!$H$322*'[1]Hoja4'!$J$322*'[1]Hoja4'!L353*13)+('[1]Hoja4'!$H$323*'[1]Hoja4'!$J$323*'[1]Hoja4'!L353*13)+('[1]Hoja4'!$H$324*'[1]Hoja4'!$J$324*'[1]Hoja4'!L353*13)</f>
        <v>7765404.281327118</v>
      </c>
      <c r="G48" s="33">
        <f>('[1]Hoja4'!$I$320*'[1]Hoja4'!$J$320*'[1]Hoja4'!N353*13)+('[1]Hoja4'!$I$321*'[1]Hoja4'!$J$321*'[1]Hoja4'!N353*13)+('[1]Hoja4'!$I$322*'[1]Hoja4'!$J$322*'[1]Hoja4'!N353*13)+('[1]Hoja4'!$I$323*'[1]Hoja4'!$J$323*'[1]Hoja4'!N353*13)+('[1]Hoja4'!$I$324*'[1]Hoja4'!$J$324*'[1]Hoja4'!N353*13)</f>
        <v>242893410.60401013</v>
      </c>
      <c r="H48" s="33">
        <f>('[1]Hoja4'!$H$320*'[1]Hoja4'!$J$320*'[1]Hoja4'!M353*13)+('[1]Hoja4'!$H$321*'[1]Hoja4'!$J$321*'[1]Hoja4'!M353*13)+('[1]Hoja4'!$H$322*'[1]Hoja4'!$J$322*'[1]Hoja4'!M353*13)+('[1]Hoja4'!$H$323*'[1]Hoja4'!$J$323*'[1]Hoja4'!M353*13)+('[1]Hoja4'!$H$324*'[1]Hoja4'!$J$324*'[1]Hoja4'!M353*13)</f>
        <v>58240532.10995338</v>
      </c>
      <c r="I48" s="30">
        <f t="shared" si="1"/>
        <v>308899346.99529064</v>
      </c>
      <c r="J48" s="33">
        <f>2.5*'[1]Hoja4'!A231*13*'[1]Hoja4'!M231</f>
        <v>15034583090.159594</v>
      </c>
      <c r="K48" s="8">
        <f>'[1]Hoja4'!O231</f>
        <v>7852583552.302751</v>
      </c>
      <c r="L48" s="33">
        <f>'[1]Hoja4'!P231</f>
        <v>495969076.45701593</v>
      </c>
      <c r="M48" s="30">
        <f t="shared" si="2"/>
        <v>23383135718.91936</v>
      </c>
      <c r="N48" s="33">
        <f>('[1]Hoja4'!B294*'[1]Hoja4'!$H$259*'[1]Hoja4'!$I$259*0.7)+('[1]Hoja4'!B294*'[1]Hoja4'!$H$260*'[1]Hoja4'!$I$260*0.7)+('[1]Hoja4'!B294*'[1]Hoja4'!$H$261*'[1]Hoja4'!$I$261*0.7)+('[1]Hoja4'!B294*'[1]Hoja4'!$H$262*'[1]Hoja4'!$I$262*0.7)+('[1]Hoja4'!B294*'[1]Hoja4'!$H$263*'[1]Hoja4'!$I$263*0.7)+('[1]Hoja4'!B294*'[1]Hoja4'!$H$264*'[1]Hoja4'!$I$264*0.7)+('[1]Hoja4'!B294*'[1]Hoja4'!$H$265*'[1]Hoja4'!$I$265*0.7)+('[1]Hoja4'!B294*'[1]Hoja4'!$H$266*'[1]Hoja4'!$I$266*0.7)+('[1]Hoja4'!B294*'[1]Hoja4'!$H$267*'[1]Hoja4'!$I$267*0.7)+('[1]Hoja4'!B294*'[1]Hoja4'!$H$268*'[1]Hoja4'!$I$268*0.7)+('[1]Hoja4'!B294*'[1]Hoja4'!$H$269*'[1]Hoja4'!$I$269*0.7)+('[1]Hoja4'!B294*'[1]Hoja4'!$H$270*'[1]Hoja4'!$I$270*0.7)+('[1]Hoja4'!B294*'[1]Hoja4'!$H$271*'[1]Hoja4'!$I$271*0.7)+('[1]Hoja4'!B294*'[1]Hoja4'!$H$272*'[1]Hoja4'!$I$272*0.7)+('[1]Hoja4'!B294*'[1]Hoja4'!$H$273*'[1]Hoja4'!$I$273*0.7)</f>
        <v>192219507.2170715</v>
      </c>
      <c r="O48" s="33">
        <f>('[1]Hoja4'!C294*'[1]Hoja4'!$H$259*'[1]Hoja4'!$I$259*0.5)+('[1]Hoja4'!C294*'[1]Hoja4'!$H$260*'[1]Hoja4'!$I$260*0.5)+('[1]Hoja4'!C294*'[1]Hoja4'!$H$261*'[1]Hoja4'!$I$261*0.5)+('[1]Hoja4'!C294*'[1]Hoja4'!$H$262*'[1]Hoja4'!$I$262*0.5)+('[1]Hoja4'!C294*'[1]Hoja4'!$H$263*'[1]Hoja4'!$I$263*0.5)+('[1]Hoja4'!C294*'[1]Hoja4'!$H$264*'[1]Hoja4'!$I$264*0.5)+('[1]Hoja4'!C294*'[1]Hoja4'!$H$265*'[1]Hoja4'!$I$265*0.5)+('[1]Hoja4'!C294*'[1]Hoja4'!$H$266*'[1]Hoja4'!$I$266*0.5)+('[1]Hoja4'!C294*'[1]Hoja4'!$H$267*'[1]Hoja4'!$I$267*0.5)+('[1]Hoja4'!C294*'[1]Hoja4'!$H$268*'[1]Hoja4'!$I$268*0.5)+('[1]Hoja4'!C294*'[1]Hoja4'!$H$269*'[1]Hoja4'!$I$269*0.5)+('[1]Hoja4'!C294*'[1]Hoja4'!$H$270*'[1]Hoja4'!$I$270*0.5)+('[1]Hoja4'!C294*'[1]Hoja4'!$H$271*'[1]Hoja4'!$I$271*0.5)+('[1]Hoja4'!C294*'[1]Hoja4'!$H$272*'[1]Hoja4'!$I$272*0.5)+('[1]Hoja4'!C294*'[1]Hoja4'!$H$273*'[1]Hoja4'!$I$273*0.5)</f>
        <v>439012740.0726033</v>
      </c>
      <c r="P48" s="33">
        <f>('[1]Hoja4'!K294+'[1]Hoja4'!L294+'[1]Hoja4'!M294)*0.7*'[1]Hoja4'!N294*13</f>
        <v>4159706030.4805803</v>
      </c>
      <c r="Q48" s="30">
        <f t="shared" si="3"/>
        <v>4790938277.770255</v>
      </c>
      <c r="R48" s="30">
        <f t="shared" si="4"/>
        <v>28482973343.684906</v>
      </c>
      <c r="S48" s="30">
        <f t="shared" si="5"/>
        <v>-5735450323.013916</v>
      </c>
      <c r="T48" s="36">
        <f>'[5]Hoja3'!S48+'[5]Hoja4'!Y231</f>
        <v>-2578187874.0804014</v>
      </c>
      <c r="U48" s="34">
        <f>'[1]Hoja3'!AL48-'[1]Hoja3'!AJ48</f>
        <v>-11682935151.887781</v>
      </c>
      <c r="V48" s="36">
        <f>'[1]Hoja3'!AM48-'[1]Hoja3'!AJ48</f>
        <v>-8525672702.954267</v>
      </c>
    </row>
    <row r="49" spans="2:22" ht="9">
      <c r="B49" s="22">
        <f t="shared" si="6"/>
        <v>2037</v>
      </c>
      <c r="C49" s="31">
        <f>'[1]Hoja4'!K167+'[1]Hoja4'!L167</f>
        <v>0</v>
      </c>
      <c r="D49" s="32">
        <f>'[1]Hoja4'!H167+'[1]Hoja4'!I167</f>
        <v>22834227047.48539</v>
      </c>
      <c r="E49" s="32">
        <f t="shared" si="0"/>
        <v>22834227047.48539</v>
      </c>
      <c r="F49" s="33">
        <f>('[1]Hoja4'!$H$320*'[1]Hoja4'!$J$320*'[1]Hoja4'!L354*13)+('[1]Hoja4'!$H$321*'[1]Hoja4'!$J$321*'[1]Hoja4'!L354*13)+('[1]Hoja4'!$H$322*'[1]Hoja4'!$J$322*'[1]Hoja4'!L354*13)+('[1]Hoja4'!$H$323*'[1]Hoja4'!$J$323*'[1]Hoja4'!L354*13)+('[1]Hoja4'!$H$324*'[1]Hoja4'!$J$324*'[1]Hoja4'!L354*13)</f>
        <v>7761420.458032118</v>
      </c>
      <c r="G49" s="33">
        <f>('[1]Hoja4'!$I$320*'[1]Hoja4'!$J$320*'[1]Hoja4'!N354*13)+('[1]Hoja4'!$I$321*'[1]Hoja4'!$J$321*'[1]Hoja4'!N354*13)+('[1]Hoja4'!$I$322*'[1]Hoja4'!$J$322*'[1]Hoja4'!N354*13)+('[1]Hoja4'!$I$323*'[1]Hoja4'!$J$323*'[1]Hoja4'!N354*13)+('[1]Hoja4'!$I$324*'[1]Hoja4'!$J$324*'[1]Hoja4'!N354*13)</f>
        <v>217869436.7399893</v>
      </c>
      <c r="H49" s="33">
        <f>('[1]Hoja4'!$H$320*'[1]Hoja4'!$J$320*'[1]Hoja4'!M354*13)+('[1]Hoja4'!$H$321*'[1]Hoja4'!$J$321*'[1]Hoja4'!M354*13)+('[1]Hoja4'!$H$322*'[1]Hoja4'!$J$322*'[1]Hoja4'!M354*13)+('[1]Hoja4'!$H$323*'[1]Hoja4'!$J$323*'[1]Hoja4'!M354*13)+('[1]Hoja4'!$H$324*'[1]Hoja4'!$J$324*'[1]Hoja4'!M354*13)</f>
        <v>50449232.97720876</v>
      </c>
      <c r="I49" s="30">
        <f t="shared" si="1"/>
        <v>276080090.1752302</v>
      </c>
      <c r="J49" s="33">
        <f>2.5*'[1]Hoja4'!A232*13*'[1]Hoja4'!M232</f>
        <v>15936929976.255102</v>
      </c>
      <c r="K49" s="8">
        <f>'[1]Hoja4'!O232</f>
        <v>7531282808.942021</v>
      </c>
      <c r="L49" s="33">
        <f>'[1]Hoja4'!P232</f>
        <v>456718672.2473847</v>
      </c>
      <c r="M49" s="30">
        <f t="shared" si="2"/>
        <v>23924931457.444508</v>
      </c>
      <c r="N49" s="33">
        <f>('[1]Hoja4'!B295*'[1]Hoja4'!$H$259*'[1]Hoja4'!$I$259*0.7)+('[1]Hoja4'!B295*'[1]Hoja4'!$H$260*'[1]Hoja4'!$I$260*0.7)+('[1]Hoja4'!B295*'[1]Hoja4'!$H$261*'[1]Hoja4'!$I$261*0.7)+('[1]Hoja4'!B295*'[1]Hoja4'!$H$262*'[1]Hoja4'!$I$262*0.7)+('[1]Hoja4'!B295*'[1]Hoja4'!$H$263*'[1]Hoja4'!$I$263*0.7)+('[1]Hoja4'!B295*'[1]Hoja4'!$H$264*'[1]Hoja4'!$I$264*0.7)+('[1]Hoja4'!B295*'[1]Hoja4'!$H$265*'[1]Hoja4'!$I$265*0.7)+('[1]Hoja4'!B295*'[1]Hoja4'!$H$266*'[1]Hoja4'!$I$266*0.7)+('[1]Hoja4'!B295*'[1]Hoja4'!$H$267*'[1]Hoja4'!$I$267*0.7)+('[1]Hoja4'!B295*'[1]Hoja4'!$H$268*'[1]Hoja4'!$I$268*0.7)+('[1]Hoja4'!B295*'[1]Hoja4'!$H$269*'[1]Hoja4'!$I$269*0.7)+('[1]Hoja4'!B295*'[1]Hoja4'!$H$270*'[1]Hoja4'!$I$270*0.7)+('[1]Hoja4'!B295*'[1]Hoja4'!$H$271*'[1]Hoja4'!$I$271*0.7)+('[1]Hoja4'!B295*'[1]Hoja4'!$H$272*'[1]Hoja4'!$I$272*0.7)+('[1]Hoja4'!B295*'[1]Hoja4'!$H$273*'[1]Hoja4'!$I$273*0.7)</f>
        <v>197771508.9201354</v>
      </c>
      <c r="O49" s="33">
        <f>('[1]Hoja4'!C295*'[1]Hoja4'!$H$259*'[1]Hoja4'!$I$259*0.5)+('[1]Hoja4'!C295*'[1]Hoja4'!$H$260*'[1]Hoja4'!$I$260*0.5)+('[1]Hoja4'!C295*'[1]Hoja4'!$H$261*'[1]Hoja4'!$I$261*0.5)+('[1]Hoja4'!C295*'[1]Hoja4'!$H$262*'[1]Hoja4'!$I$262*0.5)+('[1]Hoja4'!C295*'[1]Hoja4'!$H$263*'[1]Hoja4'!$I$263*0.5)+('[1]Hoja4'!C295*'[1]Hoja4'!$H$264*'[1]Hoja4'!$I$264*0.5)+('[1]Hoja4'!C295*'[1]Hoja4'!$H$265*'[1]Hoja4'!$I$265*0.5)+('[1]Hoja4'!C295*'[1]Hoja4'!$H$266*'[1]Hoja4'!$I$266*0.5)+('[1]Hoja4'!C295*'[1]Hoja4'!$H$267*'[1]Hoja4'!$I$267*0.5)+('[1]Hoja4'!C295*'[1]Hoja4'!$H$268*'[1]Hoja4'!$I$268*0.5)+('[1]Hoja4'!C295*'[1]Hoja4'!$H$269*'[1]Hoja4'!$I$269*0.5)+('[1]Hoja4'!C295*'[1]Hoja4'!$H$270*'[1]Hoja4'!$I$270*0.5)+('[1]Hoja4'!C295*'[1]Hoja4'!$H$271*'[1]Hoja4'!$I$271*0.5)+('[1]Hoja4'!C295*'[1]Hoja4'!$H$272*'[1]Hoja4'!$I$272*0.5)+('[1]Hoja4'!C295*'[1]Hoja4'!$H$273*'[1]Hoja4'!$I$273*0.5)</f>
        <v>448013010.00275576</v>
      </c>
      <c r="P49" s="33">
        <f>('[1]Hoja4'!K295+'[1]Hoja4'!L295+'[1]Hoja4'!M295)*0.7*'[1]Hoja4'!N295*13</f>
        <v>4126835991.1933784</v>
      </c>
      <c r="Q49" s="30">
        <f t="shared" si="3"/>
        <v>4772620510.11627</v>
      </c>
      <c r="R49" s="30">
        <f t="shared" si="4"/>
        <v>28973632057.736008</v>
      </c>
      <c r="S49" s="30">
        <f t="shared" si="5"/>
        <v>-6139405010.250618</v>
      </c>
      <c r="T49" s="36">
        <f>'[5]Hoja3'!S49+'[5]Hoja4'!Y232</f>
        <v>-2792649715.2370467</v>
      </c>
      <c r="U49" s="34">
        <f>'[1]Hoja3'!AL49-'[1]Hoja3'!AJ49</f>
        <v>-12037130995.667038</v>
      </c>
      <c r="V49" s="36">
        <f>'[1]Hoja3'!AM49-'[1]Hoja3'!AJ49</f>
        <v>-8690375700.653467</v>
      </c>
    </row>
    <row r="50" spans="2:22" ht="9">
      <c r="B50" s="22">
        <f t="shared" si="6"/>
        <v>2038</v>
      </c>
      <c r="C50" s="31">
        <f>'[1]Hoja4'!K168+'[1]Hoja4'!L168</f>
        <v>0</v>
      </c>
      <c r="D50" s="32">
        <f>'[1]Hoja4'!H168+'[1]Hoja4'!I168</f>
        <v>22908716031.66931</v>
      </c>
      <c r="E50" s="32">
        <f t="shared" si="0"/>
        <v>22908716031.66931</v>
      </c>
      <c r="F50" s="33">
        <f>('[1]Hoja4'!$H$320*'[1]Hoja4'!$J$320*'[1]Hoja4'!L355*13)+('[1]Hoja4'!$H$321*'[1]Hoja4'!$J$321*'[1]Hoja4'!L355*13)+('[1]Hoja4'!$H$322*'[1]Hoja4'!$J$322*'[1]Hoja4'!L355*13)+('[1]Hoja4'!$H$323*'[1]Hoja4'!$J$323*'[1]Hoja4'!L355*13)+('[1]Hoja4'!$H$324*'[1]Hoja4'!$J$324*'[1]Hoja4'!L355*13)</f>
        <v>3877029.3228583517</v>
      </c>
      <c r="G50" s="33">
        <f>('[1]Hoja4'!$I$320*'[1]Hoja4'!$J$320*'[1]Hoja4'!N355*13)+('[1]Hoja4'!$I$321*'[1]Hoja4'!$J$321*'[1]Hoja4'!N355*13)+('[1]Hoja4'!$I$322*'[1]Hoja4'!$J$322*'[1]Hoja4'!N355*13)+('[1]Hoja4'!$I$323*'[1]Hoja4'!$J$323*'[1]Hoja4'!N355*13)+('[1]Hoja4'!$I$324*'[1]Hoja4'!$J$324*'[1]Hoja4'!N355*13)</f>
        <v>195896506.1683477</v>
      </c>
      <c r="H50" s="33">
        <f>('[1]Hoja4'!$H$320*'[1]Hoja4'!$J$320*'[1]Hoja4'!M355*13)+('[1]Hoja4'!$H$321*'[1]Hoja4'!$J$321*'[1]Hoja4'!M355*13)+('[1]Hoja4'!$H$322*'[1]Hoja4'!$J$322*'[1]Hoja4'!M355*13)+('[1]Hoja4'!$H$323*'[1]Hoja4'!$J$323*'[1]Hoja4'!M355*13)+('[1]Hoja4'!$H$324*'[1]Hoja4'!$J$324*'[1]Hoja4'!M355*13)</f>
        <v>42647322.55144188</v>
      </c>
      <c r="I50" s="30">
        <f t="shared" si="1"/>
        <v>242420858.04264793</v>
      </c>
      <c r="J50" s="33">
        <f>2.5*'[1]Hoja4'!A233*13*'[1]Hoja4'!M233</f>
        <v>16897547637.426931</v>
      </c>
      <c r="K50" s="8">
        <f>'[1]Hoja4'!O233</f>
        <v>7164849326.389452</v>
      </c>
      <c r="L50" s="33">
        <f>'[1]Hoja4'!P233</f>
        <v>416870626.6700601</v>
      </c>
      <c r="M50" s="30">
        <f t="shared" si="2"/>
        <v>24479267590.486443</v>
      </c>
      <c r="N50" s="33">
        <f>('[1]Hoja4'!B296*'[1]Hoja4'!$H$259*'[1]Hoja4'!$I$259*0.7)+('[1]Hoja4'!B296*'[1]Hoja4'!$H$260*'[1]Hoja4'!$I$260*0.7)+('[1]Hoja4'!B296*'[1]Hoja4'!$H$261*'[1]Hoja4'!$I$261*0.7)+('[1]Hoja4'!B296*'[1]Hoja4'!$H$262*'[1]Hoja4'!$I$262*0.7)+('[1]Hoja4'!B296*'[1]Hoja4'!$H$263*'[1]Hoja4'!$I$263*0.7)+('[1]Hoja4'!B296*'[1]Hoja4'!$H$264*'[1]Hoja4'!$I$264*0.7)+('[1]Hoja4'!B296*'[1]Hoja4'!$H$265*'[1]Hoja4'!$I$265*0.7)+('[1]Hoja4'!B296*'[1]Hoja4'!$H$266*'[1]Hoja4'!$I$266*0.7)+('[1]Hoja4'!B296*'[1]Hoja4'!$H$267*'[1]Hoja4'!$I$267*0.7)+('[1]Hoja4'!B296*'[1]Hoja4'!$H$268*'[1]Hoja4'!$I$268*0.7)+('[1]Hoja4'!B296*'[1]Hoja4'!$H$269*'[1]Hoja4'!$I$269*0.7)+('[1]Hoja4'!B296*'[1]Hoja4'!$H$270*'[1]Hoja4'!$I$270*0.7)+('[1]Hoja4'!B296*'[1]Hoja4'!$H$271*'[1]Hoja4'!$I$271*0.7)+('[1]Hoja4'!B296*'[1]Hoja4'!$H$272*'[1]Hoja4'!$I$272*0.7)+('[1]Hoja4'!B296*'[1]Hoja4'!$H$273*'[1]Hoja4'!$I$273*0.7)</f>
        <v>204842104.78325763</v>
      </c>
      <c r="O50" s="33">
        <f>('[1]Hoja4'!C296*'[1]Hoja4'!$H$259*'[1]Hoja4'!$I$259*0.5)+('[1]Hoja4'!C296*'[1]Hoja4'!$H$260*'[1]Hoja4'!$I$260*0.5)+('[1]Hoja4'!C296*'[1]Hoja4'!$H$261*'[1]Hoja4'!$I$261*0.5)+('[1]Hoja4'!C296*'[1]Hoja4'!$H$262*'[1]Hoja4'!$I$262*0.5)+('[1]Hoja4'!C296*'[1]Hoja4'!$H$263*'[1]Hoja4'!$I$263*0.5)+('[1]Hoja4'!C296*'[1]Hoja4'!$H$264*'[1]Hoja4'!$I$264*0.5)+('[1]Hoja4'!C296*'[1]Hoja4'!$H$265*'[1]Hoja4'!$I$265*0.5)+('[1]Hoja4'!C296*'[1]Hoja4'!$H$266*'[1]Hoja4'!$I$266*0.5)+('[1]Hoja4'!C296*'[1]Hoja4'!$H$267*'[1]Hoja4'!$I$267*0.5)+('[1]Hoja4'!C296*'[1]Hoja4'!$H$268*'[1]Hoja4'!$I$268*0.5)+('[1]Hoja4'!C296*'[1]Hoja4'!$H$269*'[1]Hoja4'!$I$269*0.5)+('[1]Hoja4'!C296*'[1]Hoja4'!$H$270*'[1]Hoja4'!$I$270*0.5)+('[1]Hoja4'!C296*'[1]Hoja4'!$H$271*'[1]Hoja4'!$I$271*0.5)+('[1]Hoja4'!C296*'[1]Hoja4'!$H$272*'[1]Hoja4'!$I$272*0.5)+('[1]Hoja4'!C296*'[1]Hoja4'!$H$273*'[1]Hoja4'!$I$273*0.5)</f>
        <v>456228759.8097303</v>
      </c>
      <c r="P50" s="33">
        <f>('[1]Hoja4'!K296+'[1]Hoja4'!L296+'[1]Hoja4'!M296)*0.7*'[1]Hoja4'!N296*13</f>
        <v>4092560650.4131665</v>
      </c>
      <c r="Q50" s="30">
        <f t="shared" si="3"/>
        <v>4753631515.006154</v>
      </c>
      <c r="R50" s="30">
        <f t="shared" si="4"/>
        <v>29475319963.535244</v>
      </c>
      <c r="S50" s="30">
        <f t="shared" si="5"/>
        <v>-6566603931.865932</v>
      </c>
      <c r="T50" s="36">
        <f>'[5]Hoja3'!S50+'[5]Hoja4'!Y233</f>
        <v>-3018118928.006277</v>
      </c>
      <c r="U50" s="34">
        <f>'[1]Hoja3'!AL50-'[1]Hoja3'!AJ50</f>
        <v>-12414433135.801914</v>
      </c>
      <c r="V50" s="36">
        <f>'[1]Hoja3'!AM50-'[1]Hoja3'!AJ50</f>
        <v>-8865948131.942257</v>
      </c>
    </row>
    <row r="51" spans="2:22" ht="9">
      <c r="B51" s="22">
        <f t="shared" si="6"/>
        <v>2039</v>
      </c>
      <c r="C51" s="31">
        <f>'[1]Hoja4'!K169+'[1]Hoja4'!L169</f>
        <v>0</v>
      </c>
      <c r="D51" s="32">
        <f>'[1]Hoja4'!H169+'[1]Hoja4'!I169</f>
        <v>22970417646.702713</v>
      </c>
      <c r="E51" s="32">
        <f t="shared" si="0"/>
        <v>22970417646.702713</v>
      </c>
      <c r="F51" s="33">
        <f>('[1]Hoja4'!$H$320*'[1]Hoja4'!$J$320*'[1]Hoja4'!L356*13)+('[1]Hoja4'!$H$321*'[1]Hoja4'!$J$321*'[1]Hoja4'!L356*13)+('[1]Hoja4'!$H$322*'[1]Hoja4'!$J$322*'[1]Hoja4'!L356*13)+('[1]Hoja4'!$H$323*'[1]Hoja4'!$J$323*'[1]Hoja4'!L356*13)+('[1]Hoja4'!$H$324*'[1]Hoja4'!$J$324*'[1]Hoja4'!L356*13)</f>
        <v>3870924.1522064414</v>
      </c>
      <c r="G51" s="33">
        <f>('[1]Hoja4'!$I$320*'[1]Hoja4'!$J$320*'[1]Hoja4'!N356*13)+('[1]Hoja4'!$I$321*'[1]Hoja4'!$J$321*'[1]Hoja4'!N356*13)+('[1]Hoja4'!$I$322*'[1]Hoja4'!$J$322*'[1]Hoja4'!N356*13)+('[1]Hoja4'!$I$323*'[1]Hoja4'!$J$323*'[1]Hoja4'!N356*13)+('[1]Hoja4'!$I$324*'[1]Hoja4'!$J$324*'[1]Hoja4'!N356*13)</f>
        <v>176960596.1327242</v>
      </c>
      <c r="H51" s="33">
        <f>('[1]Hoja4'!$H$320*'[1]Hoja4'!$J$320*'[1]Hoja4'!M356*13)+('[1]Hoja4'!$H$321*'[1]Hoja4'!$J$321*'[1]Hoja4'!M356*13)+('[1]Hoja4'!$H$322*'[1]Hoja4'!$J$322*'[1]Hoja4'!M356*13)+('[1]Hoja4'!$H$323*'[1]Hoja4'!$J$323*'[1]Hoja4'!M356*13)+('[1]Hoja4'!$H$324*'[1]Hoja4'!$J$324*'[1]Hoja4'!M356*13)</f>
        <v>38709241.52206441</v>
      </c>
      <c r="I51" s="30">
        <f t="shared" si="1"/>
        <v>219540761.80699506</v>
      </c>
      <c r="J51" s="33">
        <f>2.5*'[1]Hoja4'!A234*13*'[1]Hoja4'!M234</f>
        <v>17915996303.88126</v>
      </c>
      <c r="K51" s="8">
        <f>'[1]Hoja4'!O234</f>
        <v>6746943017.011916</v>
      </c>
      <c r="L51" s="33">
        <f>'[1]Hoja4'!P234</f>
        <v>376480926.36333126</v>
      </c>
      <c r="M51" s="30">
        <f t="shared" si="2"/>
        <v>25039420247.256508</v>
      </c>
      <c r="N51" s="33">
        <f>('[1]Hoja4'!B297*'[1]Hoja4'!$H$259*'[1]Hoja4'!$I$259*0.7)+('[1]Hoja4'!B297*'[1]Hoja4'!$H$260*'[1]Hoja4'!$I$260*0.7)+('[1]Hoja4'!B297*'[1]Hoja4'!$H$261*'[1]Hoja4'!$I$261*0.7)+('[1]Hoja4'!B297*'[1]Hoja4'!$H$262*'[1]Hoja4'!$I$262*0.7)+('[1]Hoja4'!B297*'[1]Hoja4'!$H$263*'[1]Hoja4'!$I$263*0.7)+('[1]Hoja4'!B297*'[1]Hoja4'!$H$264*'[1]Hoja4'!$I$264*0.7)+('[1]Hoja4'!B297*'[1]Hoja4'!$H$265*'[1]Hoja4'!$I$265*0.7)+('[1]Hoja4'!B297*'[1]Hoja4'!$H$266*'[1]Hoja4'!$I$266*0.7)+('[1]Hoja4'!B297*'[1]Hoja4'!$H$267*'[1]Hoja4'!$I$267*0.7)+('[1]Hoja4'!B297*'[1]Hoja4'!$H$268*'[1]Hoja4'!$I$268*0.7)+('[1]Hoja4'!B297*'[1]Hoja4'!$H$269*'[1]Hoja4'!$I$269*0.7)+('[1]Hoja4'!B297*'[1]Hoja4'!$H$270*'[1]Hoja4'!$I$270*0.7)+('[1]Hoja4'!B297*'[1]Hoja4'!$H$271*'[1]Hoja4'!$I$271*0.7)+('[1]Hoja4'!B297*'[1]Hoja4'!$H$272*'[1]Hoja4'!$I$272*0.7)+('[1]Hoja4'!B297*'[1]Hoja4'!$H$273*'[1]Hoja4'!$I$273*0.7)</f>
        <v>210155904.51143712</v>
      </c>
      <c r="O51" s="33">
        <f>('[1]Hoja4'!C297*'[1]Hoja4'!$H$259*'[1]Hoja4'!$I$259*0.5)+('[1]Hoja4'!C297*'[1]Hoja4'!$H$260*'[1]Hoja4'!$I$260*0.5)+('[1]Hoja4'!C297*'[1]Hoja4'!$H$261*'[1]Hoja4'!$I$261*0.5)+('[1]Hoja4'!C297*'[1]Hoja4'!$H$262*'[1]Hoja4'!$I$262*0.5)+('[1]Hoja4'!C297*'[1]Hoja4'!$H$263*'[1]Hoja4'!$I$263*0.5)+('[1]Hoja4'!C297*'[1]Hoja4'!$H$264*'[1]Hoja4'!$I$264*0.5)+('[1]Hoja4'!C297*'[1]Hoja4'!$H$265*'[1]Hoja4'!$I$265*0.5)+('[1]Hoja4'!C297*'[1]Hoja4'!$H$266*'[1]Hoja4'!$I$266*0.5)+('[1]Hoja4'!C297*'[1]Hoja4'!$H$267*'[1]Hoja4'!$I$267*0.5)+('[1]Hoja4'!C297*'[1]Hoja4'!$H$268*'[1]Hoja4'!$I$268*0.5)+('[1]Hoja4'!C297*'[1]Hoja4'!$H$269*'[1]Hoja4'!$I$269*0.5)+('[1]Hoja4'!C297*'[1]Hoja4'!$H$270*'[1]Hoja4'!$I$270*0.5)+('[1]Hoja4'!C297*'[1]Hoja4'!$H$271*'[1]Hoja4'!$I$271*0.5)+('[1]Hoja4'!C297*'[1]Hoja4'!$H$272*'[1]Hoja4'!$I$272*0.5)+('[1]Hoja4'!C297*'[1]Hoja4'!$H$273*'[1]Hoja4'!$I$273*0.5)</f>
        <v>463562285.26606023</v>
      </c>
      <c r="P51" s="33">
        <f>('[1]Hoja4'!K297+'[1]Hoja4'!L297+'[1]Hoja4'!M297)*0.7*'[1]Hoja4'!N297*13</f>
        <v>4050382562.1539483</v>
      </c>
      <c r="Q51" s="30">
        <f t="shared" si="3"/>
        <v>4724100751.931446</v>
      </c>
      <c r="R51" s="30">
        <f t="shared" si="4"/>
        <v>29983061760.99495</v>
      </c>
      <c r="S51" s="30">
        <f t="shared" si="5"/>
        <v>-7012644114.292236</v>
      </c>
      <c r="T51" s="36">
        <f>'[5]Hoja3'!S51+'[5]Hoja4'!Y234</f>
        <v>-3250284890.477172</v>
      </c>
      <c r="U51" s="34">
        <f>'[1]Hoja3'!AL51-'[1]Hoja3'!AJ51</f>
        <v>-12811756979.209532</v>
      </c>
      <c r="V51" s="36">
        <f>'[1]Hoja3'!AM51-'[1]Hoja3'!AJ51</f>
        <v>-9049397755.394466</v>
      </c>
    </row>
    <row r="52" spans="2:22" ht="9">
      <c r="B52" s="22">
        <f t="shared" si="6"/>
        <v>2040</v>
      </c>
      <c r="C52" s="31">
        <f>'[1]Hoja4'!K170+'[1]Hoja4'!L170</f>
        <v>0</v>
      </c>
      <c r="D52" s="32">
        <f>'[1]Hoja4'!H170+'[1]Hoja4'!I170</f>
        <v>23024616600.45658</v>
      </c>
      <c r="E52" s="32">
        <f t="shared" si="0"/>
        <v>23024616600.45658</v>
      </c>
      <c r="F52" s="33">
        <f>('[1]Hoja4'!$H$320*'[1]Hoja4'!$J$320*'[1]Hoja4'!L357*13)+('[1]Hoja4'!$H$321*'[1]Hoja4'!$J$321*'[1]Hoja4'!L357*13)+('[1]Hoja4'!$H$322*'[1]Hoja4'!$J$322*'[1]Hoja4'!L357*13)+('[1]Hoja4'!$H$323*'[1]Hoja4'!$J$323*'[1]Hoja4'!L357*13)+('[1]Hoja4'!$H$324*'[1]Hoja4'!$J$324*'[1]Hoja4'!L357*13)</f>
        <v>3864619.895512822</v>
      </c>
      <c r="G52" s="33">
        <f>('[1]Hoja4'!$I$320*'[1]Hoja4'!$J$320*'[1]Hoja4'!N357*13)+('[1]Hoja4'!$I$321*'[1]Hoja4'!$J$321*'[1]Hoja4'!N357*13)+('[1]Hoja4'!$I$322*'[1]Hoja4'!$J$322*'[1]Hoja4'!N357*13)+('[1]Hoja4'!$I$323*'[1]Hoja4'!$J$323*'[1]Hoja4'!N357*13)+('[1]Hoja4'!$I$324*'[1]Hoja4'!$J$324*'[1]Hoja4'!N357*13)</f>
        <v>161174816.42115682</v>
      </c>
      <c r="H52" s="33">
        <f>('[1]Hoja4'!$H$320*'[1]Hoja4'!$J$320*'[1]Hoja4'!M357*13)+('[1]Hoja4'!$H$321*'[1]Hoja4'!$J$321*'[1]Hoja4'!M357*13)+('[1]Hoja4'!$H$322*'[1]Hoja4'!$J$322*'[1]Hoja4'!M357*13)+('[1]Hoja4'!$H$323*'[1]Hoja4'!$J$323*'[1]Hoja4'!M357*13)+('[1]Hoja4'!$H$324*'[1]Hoja4'!$J$324*'[1]Hoja4'!M357*13)</f>
        <v>34781579.05961539</v>
      </c>
      <c r="I52" s="30">
        <f t="shared" si="1"/>
        <v>199821015.37628502</v>
      </c>
      <c r="J52" s="33">
        <f>2.5*'[1]Hoja4'!A235*13*'[1]Hoja4'!M235</f>
        <v>18997127417.075176</v>
      </c>
      <c r="K52" s="8">
        <f>'[1]Hoja4'!O235</f>
        <v>6271521431.127723</v>
      </c>
      <c r="L52" s="33">
        <f>'[1]Hoja4'!P235</f>
        <v>223739951.83410004</v>
      </c>
      <c r="M52" s="30">
        <f t="shared" si="2"/>
        <v>25492388800.037</v>
      </c>
      <c r="N52" s="33">
        <f>('[1]Hoja4'!B298*'[1]Hoja4'!$H$259*'[1]Hoja4'!$I$259*0.7)+('[1]Hoja4'!B298*'[1]Hoja4'!$H$260*'[1]Hoja4'!$I$260*0.7)+('[1]Hoja4'!B298*'[1]Hoja4'!$H$261*'[1]Hoja4'!$I$261*0.7)+('[1]Hoja4'!B298*'[1]Hoja4'!$H$262*'[1]Hoja4'!$I$262*0.7)+('[1]Hoja4'!B298*'[1]Hoja4'!$H$263*'[1]Hoja4'!$I$263*0.7)+('[1]Hoja4'!B298*'[1]Hoja4'!$H$264*'[1]Hoja4'!$I$264*0.7)+('[1]Hoja4'!B298*'[1]Hoja4'!$H$265*'[1]Hoja4'!$I$265*0.7)+('[1]Hoja4'!B298*'[1]Hoja4'!$H$266*'[1]Hoja4'!$I$266*0.7)+('[1]Hoja4'!B298*'[1]Hoja4'!$H$267*'[1]Hoja4'!$I$267*0.7)+('[1]Hoja4'!B298*'[1]Hoja4'!$H$268*'[1]Hoja4'!$I$268*0.7)+('[1]Hoja4'!B298*'[1]Hoja4'!$H$269*'[1]Hoja4'!$I$269*0.7)+('[1]Hoja4'!B298*'[1]Hoja4'!$H$270*'[1]Hoja4'!$I$270*0.7)+('[1]Hoja4'!B298*'[1]Hoja4'!$H$271*'[1]Hoja4'!$I$271*0.7)+('[1]Hoja4'!B298*'[1]Hoja4'!$H$272*'[1]Hoja4'!$I$272*0.7)+('[1]Hoja4'!B298*'[1]Hoja4'!$H$273*'[1]Hoja4'!$I$273*0.7)</f>
        <v>217048593.9575735</v>
      </c>
      <c r="O52" s="33">
        <f>('[1]Hoja4'!C298*'[1]Hoja4'!$H$259*'[1]Hoja4'!$I$259*0.5)+('[1]Hoja4'!C298*'[1]Hoja4'!$H$260*'[1]Hoja4'!$I$260*0.5)+('[1]Hoja4'!C298*'[1]Hoja4'!$H$261*'[1]Hoja4'!$I$261*0.5)+('[1]Hoja4'!C298*'[1]Hoja4'!$H$262*'[1]Hoja4'!$I$262*0.5)+('[1]Hoja4'!C298*'[1]Hoja4'!$H$263*'[1]Hoja4'!$I$263*0.5)+('[1]Hoja4'!C298*'[1]Hoja4'!$H$264*'[1]Hoja4'!$I$264*0.5)+('[1]Hoja4'!C298*'[1]Hoja4'!$H$265*'[1]Hoja4'!$I$265*0.5)+('[1]Hoja4'!C298*'[1]Hoja4'!$H$266*'[1]Hoja4'!$I$266*0.5)+('[1]Hoja4'!C298*'[1]Hoja4'!$H$267*'[1]Hoja4'!$I$267*0.5)+('[1]Hoja4'!C298*'[1]Hoja4'!$H$268*'[1]Hoja4'!$I$268*0.5)+('[1]Hoja4'!C298*'[1]Hoja4'!$H$269*'[1]Hoja4'!$I$269*0.5)+('[1]Hoja4'!C298*'[1]Hoja4'!$H$270*'[1]Hoja4'!$I$270*0.5)+('[1]Hoja4'!C298*'[1]Hoja4'!$H$271*'[1]Hoja4'!$I$271*0.5)+('[1]Hoja4'!C298*'[1]Hoja4'!$H$272*'[1]Hoja4'!$I$272*0.5)+('[1]Hoja4'!C298*'[1]Hoja4'!$H$273*'[1]Hoja4'!$I$273*0.5)</f>
        <v>470846156.20426005</v>
      </c>
      <c r="P52" s="33">
        <f>('[1]Hoja4'!K298+'[1]Hoja4'!L298+'[1]Hoja4'!M298)*0.7*'[1]Hoja4'!N298*13</f>
        <v>4014728555.6693525</v>
      </c>
      <c r="Q52" s="30">
        <f t="shared" si="3"/>
        <v>4702623305.831186</v>
      </c>
      <c r="R52" s="30">
        <f t="shared" si="4"/>
        <v>30394833121.24447</v>
      </c>
      <c r="S52" s="30">
        <f t="shared" si="5"/>
        <v>-7370216520.787888</v>
      </c>
      <c r="T52" s="36">
        <f>'[5]Hoja3'!S52+'[5]Hoja4'!Y235</f>
        <v>-3380819763.2021008</v>
      </c>
      <c r="U52" s="34">
        <f>'[1]Hoja3'!AL52-'[1]Hoja3'!AJ52</f>
        <v>-13354267106.748676</v>
      </c>
      <c r="V52" s="36">
        <f>'[1]Hoja3'!AM52-'[1]Hoja3'!AJ52</f>
        <v>-9364870349.162891</v>
      </c>
    </row>
    <row r="53" spans="2:22" ht="9">
      <c r="B53" s="22">
        <f t="shared" si="6"/>
        <v>2041</v>
      </c>
      <c r="C53" s="31">
        <f>'[1]Hoja4'!K171+'[1]Hoja4'!L171</f>
        <v>0</v>
      </c>
      <c r="D53" s="32">
        <f>'[1]Hoja4'!H171+'[1]Hoja4'!I171</f>
        <v>23053380591.6099</v>
      </c>
      <c r="E53" s="32">
        <f t="shared" si="0"/>
        <v>23053380591.6099</v>
      </c>
      <c r="F53" s="33">
        <f>('[1]Hoja4'!$H$320*'[1]Hoja4'!$J$320*'[1]Hoja4'!L358*13)+('[1]Hoja4'!$H$321*'[1]Hoja4'!$J$321*'[1]Hoja4'!L358*13)+('[1]Hoja4'!$H$322*'[1]Hoja4'!$J$322*'[1]Hoja4'!L358*13)+('[1]Hoja4'!$H$323*'[1]Hoja4'!$J$323*'[1]Hoja4'!L358*13)+('[1]Hoja4'!$H$324*'[1]Hoja4'!$J$324*'[1]Hoja4'!L358*13)</f>
        <v>0</v>
      </c>
      <c r="G53" s="33">
        <f>('[1]Hoja4'!$I$320*'[1]Hoja4'!$J$320*'[1]Hoja4'!N358*13)+('[1]Hoja4'!$I$321*'[1]Hoja4'!$J$321*'[1]Hoja4'!N358*13)+('[1]Hoja4'!$I$322*'[1]Hoja4'!$J$322*'[1]Hoja4'!N358*13)+('[1]Hoja4'!$I$323*'[1]Hoja4'!$J$323*'[1]Hoja4'!N358*13)+('[1]Hoja4'!$I$324*'[1]Hoja4'!$J$324*'[1]Hoja4'!N358*13)</f>
        <v>148435726.04074082</v>
      </c>
      <c r="H53" s="33">
        <f>('[1]Hoja4'!$H$320*'[1]Hoja4'!$J$320*'[1]Hoja4'!M358*13)+('[1]Hoja4'!$H$321*'[1]Hoja4'!$J$321*'[1]Hoja4'!M358*13)+('[1]Hoja4'!$H$322*'[1]Hoja4'!$J$322*'[1]Hoja4'!M358*13)+('[1]Hoja4'!$H$323*'[1]Hoja4'!$J$323*'[1]Hoja4'!M358*13)+('[1]Hoja4'!$H$324*'[1]Hoja4'!$J$324*'[1]Hoja4'!M358*13)</f>
        <v>30846090.997734305</v>
      </c>
      <c r="I53" s="30">
        <f t="shared" si="1"/>
        <v>179281817.03847513</v>
      </c>
      <c r="J53" s="33">
        <f>2.5*'[1]Hoja4'!A236*13*'[1]Hoja4'!M236</f>
        <v>20113722755.294327</v>
      </c>
      <c r="K53" s="8">
        <f>'[1]Hoja4'!O236</f>
        <v>5733147329.567045</v>
      </c>
      <c r="L53" s="33">
        <f>'[1]Hoja4'!P236</f>
        <v>196166687.462754</v>
      </c>
      <c r="M53" s="30">
        <f t="shared" si="2"/>
        <v>26043036772.324127</v>
      </c>
      <c r="N53" s="33">
        <f>('[1]Hoja4'!B299*'[1]Hoja4'!$H$259*'[1]Hoja4'!$I$259*0.7)+('[1]Hoja4'!B299*'[1]Hoja4'!$H$260*'[1]Hoja4'!$I$260*0.7)+('[1]Hoja4'!B299*'[1]Hoja4'!$H$261*'[1]Hoja4'!$I$261*0.7)+('[1]Hoja4'!B299*'[1]Hoja4'!$H$262*'[1]Hoja4'!$I$262*0.7)+('[1]Hoja4'!B299*'[1]Hoja4'!$H$263*'[1]Hoja4'!$I$263*0.7)+('[1]Hoja4'!B299*'[1]Hoja4'!$H$264*'[1]Hoja4'!$I$264*0.7)+('[1]Hoja4'!B299*'[1]Hoja4'!$H$265*'[1]Hoja4'!$I$265*0.7)+('[1]Hoja4'!B299*'[1]Hoja4'!$H$266*'[1]Hoja4'!$I$266*0.7)+('[1]Hoja4'!B299*'[1]Hoja4'!$H$267*'[1]Hoja4'!$I$267*0.7)+('[1]Hoja4'!B299*'[1]Hoja4'!$H$268*'[1]Hoja4'!$I$268*0.7)+('[1]Hoja4'!B299*'[1]Hoja4'!$H$269*'[1]Hoja4'!$I$269*0.7)+('[1]Hoja4'!B299*'[1]Hoja4'!$H$270*'[1]Hoja4'!$I$270*0.7)+('[1]Hoja4'!B299*'[1]Hoja4'!$H$271*'[1]Hoja4'!$I$271*0.7)+('[1]Hoja4'!B299*'[1]Hoja4'!$H$272*'[1]Hoja4'!$I$272*0.7)+('[1]Hoja4'!B299*'[1]Hoja4'!$H$273*'[1]Hoja4'!$I$273*0.7)</f>
        <v>222967401.06431124</v>
      </c>
      <c r="O53" s="33">
        <f>('[1]Hoja4'!C299*'[1]Hoja4'!$H$259*'[1]Hoja4'!$I$259*0.5)+('[1]Hoja4'!C299*'[1]Hoja4'!$H$260*'[1]Hoja4'!$I$260*0.5)+('[1]Hoja4'!C299*'[1]Hoja4'!$H$261*'[1]Hoja4'!$I$261*0.5)+('[1]Hoja4'!C299*'[1]Hoja4'!$H$262*'[1]Hoja4'!$I$262*0.5)+('[1]Hoja4'!C299*'[1]Hoja4'!$H$263*'[1]Hoja4'!$I$263*0.5)+('[1]Hoja4'!C299*'[1]Hoja4'!$H$264*'[1]Hoja4'!$I$264*0.5)+('[1]Hoja4'!C299*'[1]Hoja4'!$H$265*'[1]Hoja4'!$I$265*0.5)+('[1]Hoja4'!C299*'[1]Hoja4'!$H$266*'[1]Hoja4'!$I$266*0.5)+('[1]Hoja4'!C299*'[1]Hoja4'!$H$267*'[1]Hoja4'!$I$267*0.5)+('[1]Hoja4'!C299*'[1]Hoja4'!$H$268*'[1]Hoja4'!$I$268*0.5)+('[1]Hoja4'!C299*'[1]Hoja4'!$H$269*'[1]Hoja4'!$I$269*0.5)+('[1]Hoja4'!C299*'[1]Hoja4'!$H$270*'[1]Hoja4'!$I$270*0.5)+('[1]Hoja4'!C299*'[1]Hoja4'!$H$271*'[1]Hoja4'!$I$271*0.5)+('[1]Hoja4'!C299*'[1]Hoja4'!$H$272*'[1]Hoja4'!$I$272*0.5)+('[1]Hoja4'!C299*'[1]Hoja4'!$H$273*'[1]Hoja4'!$I$273*0.5)</f>
        <v>477214401.5585079</v>
      </c>
      <c r="P53" s="33">
        <f>('[1]Hoja4'!K299+'[1]Hoja4'!L299+'[1]Hoja4'!M299)*0.7*'[1]Hoja4'!N299*13</f>
        <v>3963551892.0377474</v>
      </c>
      <c r="Q53" s="30">
        <f t="shared" si="3"/>
        <v>4663733694.660566</v>
      </c>
      <c r="R53" s="30">
        <f t="shared" si="4"/>
        <v>30886052284.02317</v>
      </c>
      <c r="S53" s="30">
        <f t="shared" si="5"/>
        <v>-7832671692.413269</v>
      </c>
      <c r="T53" s="36">
        <f>'[5]Hoja3'!S53+'[5]Hoja4'!Y236</f>
        <v>-3608789913.8014607</v>
      </c>
      <c r="U53" s="34">
        <f>'[1]Hoja3'!AL53-'[1]Hoja3'!AJ53</f>
        <v>-13755560240.428898</v>
      </c>
      <c r="V53" s="36">
        <f>'[1]Hoja3'!AM53-'[1]Hoja3'!AJ53</f>
        <v>-9531678461.81709</v>
      </c>
    </row>
    <row r="54" spans="2:22" ht="9">
      <c r="B54" s="22">
        <f t="shared" si="6"/>
        <v>2042</v>
      </c>
      <c r="C54" s="31">
        <f>'[1]Hoja4'!K172+'[1]Hoja4'!L172</f>
        <v>0</v>
      </c>
      <c r="D54" s="32">
        <f>'[1]Hoja4'!H172+'[1]Hoja4'!I172</f>
        <v>23062991838.04954</v>
      </c>
      <c r="E54" s="32">
        <f t="shared" si="0"/>
        <v>23062991838.04954</v>
      </c>
      <c r="F54" s="33">
        <f>('[1]Hoja4'!$H$320*'[1]Hoja4'!$J$320*'[1]Hoja4'!L359*13)+('[1]Hoja4'!$H$321*'[1]Hoja4'!$J$321*'[1]Hoja4'!L359*13)+('[1]Hoja4'!$H$322*'[1]Hoja4'!$J$322*'[1]Hoja4'!L359*13)+('[1]Hoja4'!$H$323*'[1]Hoja4'!$J$323*'[1]Hoja4'!L359*13)+('[1]Hoja4'!$H$324*'[1]Hoja4'!$J$324*'[1]Hoja4'!L359*13)</f>
        <v>0</v>
      </c>
      <c r="G54" s="33">
        <f>('[1]Hoja4'!$I$320*'[1]Hoja4'!$J$320*'[1]Hoja4'!N359*13)+('[1]Hoja4'!$I$321*'[1]Hoja4'!$J$321*'[1]Hoja4'!N359*13)+('[1]Hoja4'!$I$322*'[1]Hoja4'!$J$322*'[1]Hoja4'!N359*13)+('[1]Hoja4'!$I$323*'[1]Hoja4'!$J$323*'[1]Hoja4'!N359*13)+('[1]Hoja4'!$I$324*'[1]Hoja4'!$J$324*'[1]Hoja4'!N359*13)</f>
        <v>135643918.91855964</v>
      </c>
      <c r="H54" s="33">
        <f>('[1]Hoja4'!$H$320*'[1]Hoja4'!$J$320*'[1]Hoja4'!M359*13)+('[1]Hoja4'!$H$321*'[1]Hoja4'!$J$321*'[1]Hoja4'!M359*13)+('[1]Hoja4'!$H$322*'[1]Hoja4'!$J$322*'[1]Hoja4'!M359*13)+('[1]Hoja4'!$H$323*'[1]Hoja4'!$J$323*'[1]Hoja4'!M359*13)+('[1]Hoja4'!$H$324*'[1]Hoja4'!$J$324*'[1]Hoja4'!M359*13)</f>
        <v>26906588.50219931</v>
      </c>
      <c r="I54" s="30">
        <f t="shared" si="1"/>
        <v>162550507.42075896</v>
      </c>
      <c r="J54" s="33">
        <f>2.5*'[1]Hoja4'!A237*13*'[1]Hoja4'!M237</f>
        <v>21280422091.453823</v>
      </c>
      <c r="K54" s="8">
        <f>'[1]Hoja4'!O237</f>
        <v>5129429715.452079</v>
      </c>
      <c r="L54" s="33">
        <f>'[1]Hoja4'!P237</f>
        <v>168341502.62942126</v>
      </c>
      <c r="M54" s="30">
        <f t="shared" si="2"/>
        <v>26578193309.535324</v>
      </c>
      <c r="N54" s="33">
        <f>('[1]Hoja4'!B300*'[1]Hoja4'!$H$259*'[1]Hoja4'!$I$259*0.7)+('[1]Hoja4'!B300*'[1]Hoja4'!$H$260*'[1]Hoja4'!$I$260*0.7)+('[1]Hoja4'!B300*'[1]Hoja4'!$H$261*'[1]Hoja4'!$I$261*0.7)+('[1]Hoja4'!B300*'[1]Hoja4'!$H$262*'[1]Hoja4'!$I$262*0.7)+('[1]Hoja4'!B300*'[1]Hoja4'!$H$263*'[1]Hoja4'!$I$263*0.7)+('[1]Hoja4'!B300*'[1]Hoja4'!$H$264*'[1]Hoja4'!$I$264*0.7)+('[1]Hoja4'!B300*'[1]Hoja4'!$H$265*'[1]Hoja4'!$I$265*0.7)+('[1]Hoja4'!B300*'[1]Hoja4'!$H$266*'[1]Hoja4'!$I$266*0.7)+('[1]Hoja4'!B300*'[1]Hoja4'!$H$267*'[1]Hoja4'!$I$267*0.7)+('[1]Hoja4'!B300*'[1]Hoja4'!$H$268*'[1]Hoja4'!$I$268*0.7)+('[1]Hoja4'!B300*'[1]Hoja4'!$H$269*'[1]Hoja4'!$I$269*0.7)+('[1]Hoja4'!B300*'[1]Hoja4'!$H$270*'[1]Hoja4'!$I$270*0.7)+('[1]Hoja4'!B300*'[1]Hoja4'!$H$271*'[1]Hoja4'!$I$271*0.7)+('[1]Hoja4'!B300*'[1]Hoja4'!$H$272*'[1]Hoja4'!$I$272*0.7)+('[1]Hoja4'!B300*'[1]Hoja4'!$H$273*'[1]Hoja4'!$I$273*0.7)</f>
        <v>227872482.76936686</v>
      </c>
      <c r="O54" s="33">
        <f>('[1]Hoja4'!C300*'[1]Hoja4'!$H$259*'[1]Hoja4'!$I$259*0.5)+('[1]Hoja4'!C300*'[1]Hoja4'!$H$260*'[1]Hoja4'!$I$260*0.5)+('[1]Hoja4'!C300*'[1]Hoja4'!$H$261*'[1]Hoja4'!$I$261*0.5)+('[1]Hoja4'!C300*'[1]Hoja4'!$H$262*'[1]Hoja4'!$I$262*0.5)+('[1]Hoja4'!C300*'[1]Hoja4'!$H$263*'[1]Hoja4'!$I$263*0.5)+('[1]Hoja4'!C300*'[1]Hoja4'!$H$264*'[1]Hoja4'!$I$264*0.5)+('[1]Hoja4'!C300*'[1]Hoja4'!$H$265*'[1]Hoja4'!$I$265*0.5)+('[1]Hoja4'!C300*'[1]Hoja4'!$H$266*'[1]Hoja4'!$I$266*0.5)+('[1]Hoja4'!C300*'[1]Hoja4'!$H$267*'[1]Hoja4'!$I$267*0.5)+('[1]Hoja4'!C300*'[1]Hoja4'!$H$268*'[1]Hoja4'!$I$268*0.5)+('[1]Hoja4'!C300*'[1]Hoja4'!$H$269*'[1]Hoja4'!$I$269*0.5)+('[1]Hoja4'!C300*'[1]Hoja4'!$H$270*'[1]Hoja4'!$I$270*0.5)+('[1]Hoja4'!C300*'[1]Hoja4'!$H$271*'[1]Hoja4'!$I$271*0.5)+('[1]Hoja4'!C300*'[1]Hoja4'!$H$272*'[1]Hoja4'!$I$272*0.5)+('[1]Hoja4'!C300*'[1]Hoja4'!$H$273*'[1]Hoja4'!$I$273*0.5)</f>
        <v>482587087.5692105</v>
      </c>
      <c r="P54" s="33">
        <f>('[1]Hoja4'!K300+'[1]Hoja4'!L300+'[1]Hoja4'!M300)*0.7*'[1]Hoja4'!N300*13</f>
        <v>3918842094.471156</v>
      </c>
      <c r="Q54" s="30">
        <f t="shared" si="3"/>
        <v>4629301664.809733</v>
      </c>
      <c r="R54" s="30">
        <f t="shared" si="4"/>
        <v>31370045481.765816</v>
      </c>
      <c r="S54" s="30">
        <f t="shared" si="5"/>
        <v>-8307053643.716274</v>
      </c>
      <c r="T54" s="36">
        <f>'[5]Hoja3'!S54+'[5]Hoja4'!Y237</f>
        <v>-3838165004.510972</v>
      </c>
      <c r="U54" s="34">
        <f>'[1]Hoja3'!AL54-'[1]Hoja3'!AJ54</f>
        <v>-14173394372.257816</v>
      </c>
      <c r="V54" s="36">
        <f>'[1]Hoja3'!AM54-'[1]Hoja3'!AJ54</f>
        <v>-9704505733.052513</v>
      </c>
    </row>
    <row r="55" spans="2:22" ht="9">
      <c r="B55" s="22">
        <f t="shared" si="6"/>
        <v>2043</v>
      </c>
      <c r="C55" s="31">
        <f>'[1]Hoja4'!K173+'[1]Hoja4'!L173</f>
        <v>0</v>
      </c>
      <c r="D55" s="32">
        <f>'[1]Hoja4'!H173+'[1]Hoja4'!I173</f>
        <v>23062878100.22834</v>
      </c>
      <c r="E55" s="32">
        <f t="shared" si="0"/>
        <v>23062878100.22834</v>
      </c>
      <c r="F55" s="33">
        <f>('[1]Hoja4'!$H$320*'[1]Hoja4'!$J$320*'[1]Hoja4'!L360*13)+('[1]Hoja4'!$H$321*'[1]Hoja4'!$J$321*'[1]Hoja4'!L360*13)+('[1]Hoja4'!$H$322*'[1]Hoja4'!$J$322*'[1]Hoja4'!L360*13)+('[1]Hoja4'!$H$323*'[1]Hoja4'!$J$323*'[1]Hoja4'!L360*13)+('[1]Hoja4'!$H$324*'[1]Hoja4'!$J$324*'[1]Hoja4'!L360*13)</f>
        <v>0</v>
      </c>
      <c r="G55" s="33">
        <f>('[1]Hoja4'!$I$320*'[1]Hoja4'!$J$320*'[1]Hoja4'!N360*13)+('[1]Hoja4'!$I$321*'[1]Hoja4'!$J$321*'[1]Hoja4'!N360*13)+('[1]Hoja4'!$I$322*'[1]Hoja4'!$J$322*'[1]Hoja4'!N360*13)+('[1]Hoja4'!$I$323*'[1]Hoja4'!$J$323*'[1]Hoja4'!N360*13)+('[1]Hoja4'!$I$324*'[1]Hoja4'!$J$324*'[1]Hoja4'!N360*13)</f>
        <v>122911350.15543927</v>
      </c>
      <c r="H55" s="33">
        <f>('[1]Hoja4'!$H$320*'[1]Hoja4'!$J$320*'[1]Hoja4'!M360*13)+('[1]Hoja4'!$H$321*'[1]Hoja4'!$J$321*'[1]Hoja4'!M360*13)+('[1]Hoja4'!$H$322*'[1]Hoja4'!$J$322*'[1]Hoja4'!M360*13)+('[1]Hoja4'!$H$323*'[1]Hoja4'!$J$323*'[1]Hoja4'!M360*13)+('[1]Hoja4'!$H$324*'[1]Hoja4'!$J$324*'[1]Hoja4'!M360*13)</f>
        <v>22987735.59040375</v>
      </c>
      <c r="I55" s="30">
        <f t="shared" si="1"/>
        <v>145899085.74584302</v>
      </c>
      <c r="J55" s="33">
        <f>2.5*'[1]Hoja4'!A238*13*'[1]Hoja4'!M238</f>
        <v>22498483422.189682</v>
      </c>
      <c r="K55" s="8">
        <f>'[1]Hoja4'!O238</f>
        <v>4459359772.399371</v>
      </c>
      <c r="L55" s="33">
        <f>'[1]Hoja4'!P238</f>
        <v>140391162.60246924</v>
      </c>
      <c r="M55" s="30">
        <f t="shared" si="2"/>
        <v>27098234357.191525</v>
      </c>
      <c r="N55" s="33">
        <f>('[1]Hoja4'!B301*'[1]Hoja4'!$H$259*'[1]Hoja4'!$I$259*0.7)+('[1]Hoja4'!B301*'[1]Hoja4'!$H$260*'[1]Hoja4'!$I$260*0.7)+('[1]Hoja4'!B301*'[1]Hoja4'!$H$261*'[1]Hoja4'!$I$261*0.7)+('[1]Hoja4'!B301*'[1]Hoja4'!$H$262*'[1]Hoja4'!$I$262*0.7)+('[1]Hoja4'!B301*'[1]Hoja4'!$H$263*'[1]Hoja4'!$I$263*0.7)+('[1]Hoja4'!B301*'[1]Hoja4'!$H$264*'[1]Hoja4'!$I$264*0.7)+('[1]Hoja4'!B301*'[1]Hoja4'!$H$265*'[1]Hoja4'!$I$265*0.7)+('[1]Hoja4'!B301*'[1]Hoja4'!$H$266*'[1]Hoja4'!$I$266*0.7)+('[1]Hoja4'!B301*'[1]Hoja4'!$H$267*'[1]Hoja4'!$I$267*0.7)+('[1]Hoja4'!B301*'[1]Hoja4'!$H$268*'[1]Hoja4'!$I$268*0.7)+('[1]Hoja4'!B301*'[1]Hoja4'!$H$269*'[1]Hoja4'!$I$269*0.7)+('[1]Hoja4'!B301*'[1]Hoja4'!$H$270*'[1]Hoja4'!$I$270*0.7)+('[1]Hoja4'!B301*'[1]Hoja4'!$H$271*'[1]Hoja4'!$I$271*0.7)+('[1]Hoja4'!B301*'[1]Hoja4'!$H$272*'[1]Hoja4'!$I$272*0.7)+('[1]Hoja4'!B301*'[1]Hoja4'!$H$273*'[1]Hoja4'!$I$273*0.7)</f>
        <v>233506508.67467284</v>
      </c>
      <c r="O55" s="33">
        <f>('[1]Hoja4'!C301*'[1]Hoja4'!$H$259*'[1]Hoja4'!$I$259*0.5)+('[1]Hoja4'!C301*'[1]Hoja4'!$H$260*'[1]Hoja4'!$I$260*0.5)+('[1]Hoja4'!C301*'[1]Hoja4'!$H$261*'[1]Hoja4'!$I$261*0.5)+('[1]Hoja4'!C301*'[1]Hoja4'!$H$262*'[1]Hoja4'!$I$262*0.5)+('[1]Hoja4'!C301*'[1]Hoja4'!$H$263*'[1]Hoja4'!$I$263*0.5)+('[1]Hoja4'!C301*'[1]Hoja4'!$H$264*'[1]Hoja4'!$I$264*0.5)+('[1]Hoja4'!C301*'[1]Hoja4'!$H$265*'[1]Hoja4'!$I$265*0.5)+('[1]Hoja4'!C301*'[1]Hoja4'!$H$266*'[1]Hoja4'!$I$266*0.5)+('[1]Hoja4'!C301*'[1]Hoja4'!$H$267*'[1]Hoja4'!$I$267*0.5)+('[1]Hoja4'!C301*'[1]Hoja4'!$H$268*'[1]Hoja4'!$I$268*0.5)+('[1]Hoja4'!C301*'[1]Hoja4'!$H$269*'[1]Hoja4'!$I$269*0.5)+('[1]Hoja4'!C301*'[1]Hoja4'!$H$270*'[1]Hoja4'!$I$270*0.5)+('[1]Hoja4'!C301*'[1]Hoja4'!$H$271*'[1]Hoja4'!$I$271*0.5)+('[1]Hoja4'!C301*'[1]Hoja4'!$H$272*'[1]Hoja4'!$I$272*0.5)+('[1]Hoja4'!C301*'[1]Hoja4'!$H$273*'[1]Hoja4'!$I$273*0.5)</f>
        <v>486709080.7334113</v>
      </c>
      <c r="P55" s="33">
        <f>('[1]Hoja4'!K301+'[1]Hoja4'!L301+'[1]Hoja4'!M301)*0.7*'[1]Hoja4'!N301*13</f>
        <v>3871079537.36739</v>
      </c>
      <c r="Q55" s="30">
        <f t="shared" si="3"/>
        <v>4591295126.775475</v>
      </c>
      <c r="R55" s="30">
        <f t="shared" si="4"/>
        <v>31835428569.71284</v>
      </c>
      <c r="S55" s="30">
        <f t="shared" si="5"/>
        <v>-8772550469.4845</v>
      </c>
      <c r="T55" s="36">
        <f>'[5]Hoja3'!S55+'[5]Hoja4'!Y238</f>
        <v>-4047868950.824668</v>
      </c>
      <c r="U55" s="34">
        <f>'[1]Hoja3'!AL55-'[1]Hoja3'!AJ55</f>
        <v>-14578463957.247154</v>
      </c>
      <c r="V55" s="36">
        <f>'[1]Hoja3'!AM55-'[1]Hoja3'!AJ55</f>
        <v>-9853782438.58732</v>
      </c>
    </row>
    <row r="56" spans="2:22" ht="9">
      <c r="B56" s="22">
        <f t="shared" si="6"/>
        <v>2044</v>
      </c>
      <c r="C56" s="31">
        <f>'[1]Hoja4'!K174+'[1]Hoja4'!L174</f>
        <v>0</v>
      </c>
      <c r="D56" s="32">
        <f>'[1]Hoja4'!H174+'[1]Hoja4'!I174</f>
        <v>23062438436.41265</v>
      </c>
      <c r="E56" s="32">
        <f t="shared" si="0"/>
        <v>23062438436.41265</v>
      </c>
      <c r="F56" s="33">
        <f>('[1]Hoja4'!$H$320*'[1]Hoja4'!$J$320*'[1]Hoja4'!L361*13)+('[1]Hoja4'!$H$321*'[1]Hoja4'!$J$321*'[1]Hoja4'!L361*13)+('[1]Hoja4'!$H$322*'[1]Hoja4'!$J$322*'[1]Hoja4'!L361*13)+('[1]Hoja4'!$H$323*'[1]Hoja4'!$J$323*'[1]Hoja4'!L361*13)+('[1]Hoja4'!$H$324*'[1]Hoja4'!$J$324*'[1]Hoja4'!L361*13)</f>
        <v>0</v>
      </c>
      <c r="G56" s="33">
        <f>('[1]Hoja4'!$I$320*'[1]Hoja4'!$J$320*'[1]Hoja4'!N361*13)+('[1]Hoja4'!$I$321*'[1]Hoja4'!$J$321*'[1]Hoja4'!N361*13)+('[1]Hoja4'!$I$322*'[1]Hoja4'!$J$322*'[1]Hoja4'!N361*13)+('[1]Hoja4'!$I$323*'[1]Hoja4'!$J$323*'[1]Hoja4'!N361*13)+('[1]Hoja4'!$I$324*'[1]Hoja4'!$J$324*'[1]Hoja4'!N361*13)</f>
        <v>113361029.06012243</v>
      </c>
      <c r="H56" s="33">
        <f>('[1]Hoja4'!$H$320*'[1]Hoja4'!$J$320*'[1]Hoja4'!M361*13)+('[1]Hoja4'!$H$321*'[1]Hoja4'!$J$321*'[1]Hoja4'!M361*13)+('[1]Hoja4'!$H$322*'[1]Hoja4'!$J$322*'[1]Hoja4'!M361*13)+('[1]Hoja4'!$H$323*'[1]Hoja4'!$J$323*'[1]Hoja4'!M361*13)+('[1]Hoja4'!$H$324*'[1]Hoja4'!$J$324*'[1]Hoja4'!M361*13)</f>
        <v>19100511.814311214</v>
      </c>
      <c r="I56" s="30">
        <f t="shared" si="1"/>
        <v>132461540.87443364</v>
      </c>
      <c r="J56" s="33">
        <f>2.5*'[1]Hoja4'!A239*13*'[1]Hoja4'!M239</f>
        <v>23747458848.69152</v>
      </c>
      <c r="K56" s="8">
        <f>'[1]Hoja4'!O239</f>
        <v>3717254983.9394526</v>
      </c>
      <c r="L56" s="33">
        <f>'[1]Hoja4'!P239</f>
        <v>112396733.80803272</v>
      </c>
      <c r="M56" s="30">
        <f t="shared" si="2"/>
        <v>27577110566.439007</v>
      </c>
      <c r="N56" s="33">
        <f>('[1]Hoja4'!B302*'[1]Hoja4'!$H$259*'[1]Hoja4'!$I$259*0.7)+('[1]Hoja4'!B302*'[1]Hoja4'!$H$260*'[1]Hoja4'!$I$260*0.7)+('[1]Hoja4'!B302*'[1]Hoja4'!$H$261*'[1]Hoja4'!$I$261*0.7)+('[1]Hoja4'!B302*'[1]Hoja4'!$H$262*'[1]Hoja4'!$I$262*0.7)+('[1]Hoja4'!B302*'[1]Hoja4'!$H$263*'[1]Hoja4'!$I$263*0.7)+('[1]Hoja4'!B302*'[1]Hoja4'!$H$264*'[1]Hoja4'!$I$264*0.7)+('[1]Hoja4'!B302*'[1]Hoja4'!$H$265*'[1]Hoja4'!$I$265*0.7)+('[1]Hoja4'!B302*'[1]Hoja4'!$H$266*'[1]Hoja4'!$I$266*0.7)+('[1]Hoja4'!B302*'[1]Hoja4'!$H$267*'[1]Hoja4'!$I$267*0.7)+('[1]Hoja4'!B302*'[1]Hoja4'!$H$268*'[1]Hoja4'!$I$268*0.7)+('[1]Hoja4'!B302*'[1]Hoja4'!$H$269*'[1]Hoja4'!$I$269*0.7)+('[1]Hoja4'!B302*'[1]Hoja4'!$H$270*'[1]Hoja4'!$I$270*0.7)+('[1]Hoja4'!B302*'[1]Hoja4'!$H$271*'[1]Hoja4'!$I$271*0.7)+('[1]Hoja4'!B302*'[1]Hoja4'!$H$272*'[1]Hoja4'!$I$272*0.7)+('[1]Hoja4'!B302*'[1]Hoja4'!$H$273*'[1]Hoja4'!$I$273*0.7)</f>
        <v>238387062.6494847</v>
      </c>
      <c r="O56" s="33">
        <f>('[1]Hoja4'!C302*'[1]Hoja4'!$H$259*'[1]Hoja4'!$I$259*0.5)+('[1]Hoja4'!C302*'[1]Hoja4'!$H$260*'[1]Hoja4'!$I$260*0.5)+('[1]Hoja4'!C302*'[1]Hoja4'!$H$261*'[1]Hoja4'!$I$261*0.5)+('[1]Hoja4'!C302*'[1]Hoja4'!$H$262*'[1]Hoja4'!$I$262*0.5)+('[1]Hoja4'!C302*'[1]Hoja4'!$H$263*'[1]Hoja4'!$I$263*0.5)+('[1]Hoja4'!C302*'[1]Hoja4'!$H$264*'[1]Hoja4'!$I$264*0.5)+('[1]Hoja4'!C302*'[1]Hoja4'!$H$265*'[1]Hoja4'!$I$265*0.5)+('[1]Hoja4'!C302*'[1]Hoja4'!$H$266*'[1]Hoja4'!$I$266*0.5)+('[1]Hoja4'!C302*'[1]Hoja4'!$H$267*'[1]Hoja4'!$I$267*0.5)+('[1]Hoja4'!C302*'[1]Hoja4'!$H$268*'[1]Hoja4'!$I$268*0.5)+('[1]Hoja4'!C302*'[1]Hoja4'!$H$269*'[1]Hoja4'!$I$269*0.5)+('[1]Hoja4'!C302*'[1]Hoja4'!$H$270*'[1]Hoja4'!$I$270*0.5)+('[1]Hoja4'!C302*'[1]Hoja4'!$H$271*'[1]Hoja4'!$I$271*0.5)+('[1]Hoja4'!C302*'[1]Hoja4'!$H$272*'[1]Hoja4'!$I$272*0.5)+('[1]Hoja4'!C302*'[1]Hoja4'!$H$273*'[1]Hoja4'!$I$273*0.5)</f>
        <v>492099007.8978649</v>
      </c>
      <c r="P56" s="33">
        <f>('[1]Hoja4'!K302+'[1]Hoja4'!L302+'[1]Hoja4'!M302)*0.7*'[1]Hoja4'!N302*13</f>
        <v>3816268988.4431195</v>
      </c>
      <c r="Q56" s="30">
        <f t="shared" si="3"/>
        <v>4546755058.990469</v>
      </c>
      <c r="R56" s="30">
        <f t="shared" si="4"/>
        <v>32256327166.30391</v>
      </c>
      <c r="S56" s="30">
        <f t="shared" si="5"/>
        <v>-9193888729.891258</v>
      </c>
      <c r="T56" s="36">
        <f>'[5]Hoja3'!S56+'[5]Hoja4'!Y239</f>
        <v>-4206922371.6660395</v>
      </c>
      <c r="U56" s="34">
        <f>'[1]Hoja3'!AL56-'[1]Hoja3'!AJ56</f>
        <v>-14921561270.246616</v>
      </c>
      <c r="V56" s="36">
        <f>'[1]Hoja3'!AM56-'[1]Hoja3'!AJ56</f>
        <v>-9934594912.021397</v>
      </c>
    </row>
    <row r="57" spans="2:22" ht="9">
      <c r="B57" s="22">
        <f t="shared" si="6"/>
        <v>2045</v>
      </c>
      <c r="C57" s="31">
        <f>'[1]Hoja4'!K175+'[1]Hoja4'!L175</f>
        <v>0</v>
      </c>
      <c r="D57" s="32">
        <f>'[1]Hoja4'!H175+'[1]Hoja4'!I175</f>
        <v>23071043202.68239</v>
      </c>
      <c r="E57" s="32">
        <f t="shared" si="0"/>
        <v>23071043202.68239</v>
      </c>
      <c r="F57" s="33">
        <f>('[1]Hoja4'!$H$320*'[1]Hoja4'!$J$320*'[1]Hoja4'!L362*13)+('[1]Hoja4'!$H$321*'[1]Hoja4'!$J$321*'[1]Hoja4'!L362*13)+('[1]Hoja4'!$H$322*'[1]Hoja4'!$J$322*'[1]Hoja4'!L362*13)+('[1]Hoja4'!$H$323*'[1]Hoja4'!$J$323*'[1]Hoja4'!L362*13)+('[1]Hoja4'!$H$324*'[1]Hoja4'!$J$324*'[1]Hoja4'!L362*13)</f>
        <v>0</v>
      </c>
      <c r="G57" s="33">
        <f>('[1]Hoja4'!$I$320*'[1]Hoja4'!$J$320*'[1]Hoja4'!N362*13)+('[1]Hoja4'!$I$321*'[1]Hoja4'!$J$321*'[1]Hoja4'!N362*13)+('[1]Hoja4'!$I$322*'[1]Hoja4'!$J$322*'[1]Hoja4'!N362*13)+('[1]Hoja4'!$I$323*'[1]Hoja4'!$J$323*'[1]Hoja4'!N362*13)+('[1]Hoja4'!$I$324*'[1]Hoja4'!$J$324*'[1]Hoja4'!N362*13)</f>
        <v>103916240.8733095</v>
      </c>
      <c r="H57" s="33">
        <f>('[1]Hoja4'!$H$320*'[1]Hoja4'!$J$320*'[1]Hoja4'!M362*13)+('[1]Hoja4'!$H$321*'[1]Hoja4'!$J$321*'[1]Hoja4'!M362*13)+('[1]Hoja4'!$H$322*'[1]Hoja4'!$J$322*'[1]Hoja4'!M362*13)+('[1]Hoja4'!$H$323*'[1]Hoja4'!$J$323*'[1]Hoja4'!M362*13)+('[1]Hoja4'!$H$324*'[1]Hoja4'!$J$324*'[1]Hoja4'!M362*13)</f>
        <v>15243245.596806068</v>
      </c>
      <c r="I57" s="30">
        <f t="shared" si="1"/>
        <v>119159486.47011556</v>
      </c>
      <c r="J57" s="33">
        <f>2.5*'[1]Hoja4'!A240*13*'[1]Hoja4'!M240</f>
        <v>25040034894.893852</v>
      </c>
      <c r="K57" s="8">
        <f>'[1]Hoja4'!O240</f>
        <v>2900388516.981789</v>
      </c>
      <c r="L57" s="33">
        <f>'[1]Hoja4'!P240</f>
        <v>42196791.91500703</v>
      </c>
      <c r="M57" s="30">
        <f t="shared" si="2"/>
        <v>27982620203.79065</v>
      </c>
      <c r="N57" s="33">
        <f>('[1]Hoja4'!B303*'[1]Hoja4'!$H$259*'[1]Hoja4'!$I$259*0.7)+('[1]Hoja4'!B303*'[1]Hoja4'!$H$260*'[1]Hoja4'!$I$260*0.7)+('[1]Hoja4'!B303*'[1]Hoja4'!$H$261*'[1]Hoja4'!$I$261*0.7)+('[1]Hoja4'!B303*'[1]Hoja4'!$H$262*'[1]Hoja4'!$I$262*0.7)+('[1]Hoja4'!B303*'[1]Hoja4'!$H$263*'[1]Hoja4'!$I$263*0.7)+('[1]Hoja4'!B303*'[1]Hoja4'!$H$264*'[1]Hoja4'!$I$264*0.7)+('[1]Hoja4'!B303*'[1]Hoja4'!$H$265*'[1]Hoja4'!$I$265*0.7)+('[1]Hoja4'!B303*'[1]Hoja4'!$H$266*'[1]Hoja4'!$I$266*0.7)+('[1]Hoja4'!B303*'[1]Hoja4'!$H$267*'[1]Hoja4'!$I$267*0.7)+('[1]Hoja4'!B303*'[1]Hoja4'!$H$268*'[1]Hoja4'!$I$268*0.7)+('[1]Hoja4'!B303*'[1]Hoja4'!$H$269*'[1]Hoja4'!$I$269*0.7)+('[1]Hoja4'!B303*'[1]Hoja4'!$H$270*'[1]Hoja4'!$I$270*0.7)+('[1]Hoja4'!B303*'[1]Hoja4'!$H$271*'[1]Hoja4'!$I$271*0.7)+('[1]Hoja4'!B303*'[1]Hoja4'!$H$272*'[1]Hoja4'!$I$272*0.7)+('[1]Hoja4'!B303*'[1]Hoja4'!$H$273*'[1]Hoja4'!$I$273*0.7)</f>
        <v>243356112.12212932</v>
      </c>
      <c r="O57" s="33">
        <f>('[1]Hoja4'!C303*'[1]Hoja4'!$H$259*'[1]Hoja4'!$I$259*0.5)+('[1]Hoja4'!C303*'[1]Hoja4'!$H$260*'[1]Hoja4'!$I$260*0.5)+('[1]Hoja4'!C303*'[1]Hoja4'!$H$261*'[1]Hoja4'!$I$261*0.5)+('[1]Hoja4'!C303*'[1]Hoja4'!$H$262*'[1]Hoja4'!$I$262*0.5)+('[1]Hoja4'!C303*'[1]Hoja4'!$H$263*'[1]Hoja4'!$I$263*0.5)+('[1]Hoja4'!C303*'[1]Hoja4'!$H$264*'[1]Hoja4'!$I$264*0.5)+('[1]Hoja4'!C303*'[1]Hoja4'!$H$265*'[1]Hoja4'!$I$265*0.5)+('[1]Hoja4'!C303*'[1]Hoja4'!$H$266*'[1]Hoja4'!$I$266*0.5)+('[1]Hoja4'!C303*'[1]Hoja4'!$H$267*'[1]Hoja4'!$I$267*0.5)+('[1]Hoja4'!C303*'[1]Hoja4'!$H$268*'[1]Hoja4'!$I$268*0.5)+('[1]Hoja4'!C303*'[1]Hoja4'!$H$269*'[1]Hoja4'!$I$269*0.5)+('[1]Hoja4'!C303*'[1]Hoja4'!$H$270*'[1]Hoja4'!$I$270*0.5)+('[1]Hoja4'!C303*'[1]Hoja4'!$H$271*'[1]Hoja4'!$I$271*0.5)+('[1]Hoja4'!C303*'[1]Hoja4'!$H$272*'[1]Hoja4'!$I$272*0.5)+('[1]Hoja4'!C303*'[1]Hoja4'!$H$273*'[1]Hoja4'!$I$273*0.5)</f>
        <v>496564239.95139</v>
      </c>
      <c r="P57" s="33">
        <f>('[1]Hoja4'!K303+'[1]Hoja4'!L303+'[1]Hoja4'!M303)*0.7*'[1]Hoja4'!N303*13</f>
        <v>3766837357.552409</v>
      </c>
      <c r="Q57" s="30">
        <f t="shared" si="3"/>
        <v>4506757709.625929</v>
      </c>
      <c r="R57" s="30">
        <f t="shared" si="4"/>
        <v>32608537399.886696</v>
      </c>
      <c r="S57" s="30">
        <f t="shared" si="5"/>
        <v>-9537494197.204308</v>
      </c>
      <c r="T57" s="36">
        <f>'[5]Hoja3'!S57+'[5]Hoja4'!Y240</f>
        <v>-4279086869.276599</v>
      </c>
      <c r="U57" s="34">
        <f>'[1]Hoja3'!AL57-'[1]Hoja3'!AJ57</f>
        <v>-15427837200.523554</v>
      </c>
      <c r="V57" s="36">
        <f>'[1]Hoja3'!AM57-'[1]Hoja3'!AJ57</f>
        <v>-10169429872.595844</v>
      </c>
    </row>
    <row r="58" spans="2:22" ht="9">
      <c r="B58" s="22">
        <f t="shared" si="6"/>
        <v>2046</v>
      </c>
      <c r="C58" s="31">
        <f>'[1]Hoja4'!K176+'[1]Hoja4'!L176</f>
        <v>0</v>
      </c>
      <c r="D58" s="32">
        <f>'[1]Hoja4'!H176+'[1]Hoja4'!I176</f>
        <v>23465204980.976887</v>
      </c>
      <c r="E58" s="32">
        <f t="shared" si="0"/>
        <v>23465204980.976887</v>
      </c>
      <c r="F58" s="33">
        <f>('[1]Hoja4'!$H$320*'[1]Hoja4'!$J$320*'[1]Hoja4'!L363*13)+('[1]Hoja4'!$H$321*'[1]Hoja4'!$J$321*'[1]Hoja4'!L363*13)+('[1]Hoja4'!$H$322*'[1]Hoja4'!$J$322*'[1]Hoja4'!L363*13)+('[1]Hoja4'!$H$323*'[1]Hoja4'!$J$323*'[1]Hoja4'!L363*13)+('[1]Hoja4'!$H$324*'[1]Hoja4'!$J$324*'[1]Hoja4'!L363*13)</f>
        <v>0</v>
      </c>
      <c r="G58" s="33">
        <f>('[1]Hoja4'!$I$320*'[1]Hoja4'!$J$320*'[1]Hoja4'!N363*13)+('[1]Hoja4'!$I$321*'[1]Hoja4'!$J$321*'[1]Hoja4'!N363*13)+('[1]Hoja4'!$I$322*'[1]Hoja4'!$J$322*'[1]Hoja4'!N363*13)+('[1]Hoja4'!$I$323*'[1]Hoja4'!$J$323*'[1]Hoja4'!N363*13)+('[1]Hoja4'!$I$324*'[1]Hoja4'!$J$324*'[1]Hoja4'!N363*13)</f>
        <v>96088995.52968211</v>
      </c>
      <c r="H58" s="33">
        <f>('[1]Hoja4'!$H$320*'[1]Hoja4'!$J$320*'[1]Hoja4'!M363*13)+('[1]Hoja4'!$H$321*'[1]Hoja4'!$J$321*'[1]Hoja4'!M363*13)+('[1]Hoja4'!$H$322*'[1]Hoja4'!$J$322*'[1]Hoja4'!M363*13)+('[1]Hoja4'!$H$323*'[1]Hoja4'!$J$323*'[1]Hoja4'!M363*13)+('[1]Hoja4'!$H$324*'[1]Hoja4'!$J$324*'[1]Hoja4'!M363*13)</f>
        <v>15459124.534181014</v>
      </c>
      <c r="I58" s="30">
        <f t="shared" si="1"/>
        <v>111548120.06386313</v>
      </c>
      <c r="J58" s="33">
        <f>2.5*'[1]Hoja4'!A241*13*'[1]Hoja4'!M241</f>
        <v>26783101545.441868</v>
      </c>
      <c r="K58" s="8">
        <f>'[1]Hoja4'!O241</f>
        <v>2041587356.0516486</v>
      </c>
      <c r="L58" s="33">
        <f>'[1]Hoja4'!P241</f>
        <v>28633736.03175931</v>
      </c>
      <c r="M58" s="30">
        <f t="shared" si="2"/>
        <v>28853322637.525276</v>
      </c>
      <c r="N58" s="33">
        <f>('[1]Hoja4'!B304*'[1]Hoja4'!$H$259*'[1]Hoja4'!$I$259*0.7)+('[1]Hoja4'!B304*'[1]Hoja4'!$H$260*'[1]Hoja4'!$I$260*0.7)+('[1]Hoja4'!B304*'[1]Hoja4'!$H$261*'[1]Hoja4'!$I$261*0.7)+('[1]Hoja4'!B304*'[1]Hoja4'!$H$262*'[1]Hoja4'!$I$262*0.7)+('[1]Hoja4'!B304*'[1]Hoja4'!$H$263*'[1]Hoja4'!$I$263*0.7)+('[1]Hoja4'!B304*'[1]Hoja4'!$H$264*'[1]Hoja4'!$I$264*0.7)+('[1]Hoja4'!B304*'[1]Hoja4'!$H$265*'[1]Hoja4'!$I$265*0.7)+('[1]Hoja4'!B304*'[1]Hoja4'!$H$266*'[1]Hoja4'!$I$266*0.7)+('[1]Hoja4'!B304*'[1]Hoja4'!$H$267*'[1]Hoja4'!$I$267*0.7)+('[1]Hoja4'!B304*'[1]Hoja4'!$H$268*'[1]Hoja4'!$I$268*0.7)+('[1]Hoja4'!B304*'[1]Hoja4'!$H$269*'[1]Hoja4'!$I$269*0.7)+('[1]Hoja4'!B304*'[1]Hoja4'!$H$270*'[1]Hoja4'!$I$270*0.7)+('[1]Hoja4'!B304*'[1]Hoja4'!$H$271*'[1]Hoja4'!$I$271*0.7)+('[1]Hoja4'!B304*'[1]Hoja4'!$H$272*'[1]Hoja4'!$I$272*0.7)+('[1]Hoja4'!B304*'[1]Hoja4'!$H$273*'[1]Hoja4'!$I$273*0.7)</f>
        <v>252430007.2741776</v>
      </c>
      <c r="O58" s="33">
        <f>('[1]Hoja4'!C304*'[1]Hoja4'!$H$259*'[1]Hoja4'!$I$259*0.5)+('[1]Hoja4'!C304*'[1]Hoja4'!$H$260*'[1]Hoja4'!$I$260*0.5)+('[1]Hoja4'!C304*'[1]Hoja4'!$H$261*'[1]Hoja4'!$I$261*0.5)+('[1]Hoja4'!C304*'[1]Hoja4'!$H$262*'[1]Hoja4'!$I$262*0.5)+('[1]Hoja4'!C304*'[1]Hoja4'!$H$263*'[1]Hoja4'!$I$263*0.5)+('[1]Hoja4'!C304*'[1]Hoja4'!$H$264*'[1]Hoja4'!$I$264*0.5)+('[1]Hoja4'!C304*'[1]Hoja4'!$H$265*'[1]Hoja4'!$I$265*0.5)+('[1]Hoja4'!C304*'[1]Hoja4'!$H$266*'[1]Hoja4'!$I$266*0.5)+('[1]Hoja4'!C304*'[1]Hoja4'!$H$267*'[1]Hoja4'!$I$267*0.5)+('[1]Hoja4'!C304*'[1]Hoja4'!$H$268*'[1]Hoja4'!$I$268*0.5)+('[1]Hoja4'!C304*'[1]Hoja4'!$H$269*'[1]Hoja4'!$I$269*0.5)+('[1]Hoja4'!C304*'[1]Hoja4'!$H$270*'[1]Hoja4'!$I$270*0.5)+('[1]Hoja4'!C304*'[1]Hoja4'!$H$271*'[1]Hoja4'!$I$271*0.5)+('[1]Hoja4'!C304*'[1]Hoja4'!$H$272*'[1]Hoja4'!$I$272*0.5)+('[1]Hoja4'!C304*'[1]Hoja4'!$H$273*'[1]Hoja4'!$I$273*0.5)</f>
        <v>508190528.7480601</v>
      </c>
      <c r="P58" s="33">
        <f>('[1]Hoja4'!K304+'[1]Hoja4'!L304+'[1]Hoja4'!M304)*0.7*'[1]Hoja4'!N304*13</f>
        <v>3769779916.6614585</v>
      </c>
      <c r="Q58" s="30">
        <f t="shared" si="3"/>
        <v>4530400452.683697</v>
      </c>
      <c r="R58" s="30">
        <f t="shared" si="4"/>
        <v>33495271210.272835</v>
      </c>
      <c r="S58" s="30">
        <f t="shared" si="5"/>
        <v>-10030066229.295948</v>
      </c>
      <c r="T58" s="36">
        <f>'[5]Hoja3'!S58+'[5]Hoja4'!Y241</f>
        <v>-4405614904.753156</v>
      </c>
      <c r="U58" s="34">
        <f>'[1]Hoja3'!AL58-'[1]Hoja3'!AJ58</f>
        <v>-15946850255.148453</v>
      </c>
      <c r="V58" s="36">
        <f>'[1]Hoja3'!AM58-'[1]Hoja3'!AJ58</f>
        <v>-10322398930.605661</v>
      </c>
    </row>
    <row r="59" spans="2:22" ht="9">
      <c r="B59" s="22">
        <f t="shared" si="6"/>
        <v>2047</v>
      </c>
      <c r="C59" s="31">
        <f>'[1]Hoja4'!K177+'[1]Hoja4'!L177</f>
        <v>0</v>
      </c>
      <c r="D59" s="32">
        <f>'[1]Hoja4'!H177+'[1]Hoja4'!I177</f>
        <v>24237800311.114525</v>
      </c>
      <c r="E59" s="32">
        <f t="shared" si="0"/>
        <v>24237800311.114525</v>
      </c>
      <c r="F59" s="33">
        <f>('[1]Hoja4'!$H$320*'[1]Hoja4'!$J$320*'[1]Hoja4'!L364*13)+('[1]Hoja4'!$H$321*'[1]Hoja4'!$J$321*'[1]Hoja4'!L364*13)+('[1]Hoja4'!$H$322*'[1]Hoja4'!$J$322*'[1]Hoja4'!L364*13)+('[1]Hoja4'!$H$323*'[1]Hoja4'!$J$323*'[1]Hoja4'!L364*13)+('[1]Hoja4'!$H$324*'[1]Hoja4'!$J$324*'[1]Hoja4'!L364*13)</f>
        <v>0</v>
      </c>
      <c r="G59" s="33">
        <f>('[1]Hoja4'!$I$320*'[1]Hoja4'!$J$320*'[1]Hoja4'!N364*13)+('[1]Hoja4'!$I$321*'[1]Hoja4'!$J$321*'[1]Hoja4'!N364*13)+('[1]Hoja4'!$I$322*'[1]Hoja4'!$J$322*'[1]Hoja4'!N364*13)+('[1]Hoja4'!$I$323*'[1]Hoja4'!$J$323*'[1]Hoja4'!N364*13)+('[1]Hoja4'!$I$324*'[1]Hoja4'!$J$324*'[1]Hoja4'!N364*13)</f>
        <v>92591454.49611399</v>
      </c>
      <c r="H59" s="33">
        <f>('[1]Hoja4'!$H$320*'[1]Hoja4'!$J$320*'[1]Hoja4'!M364*13)+('[1]Hoja4'!$H$321*'[1]Hoja4'!$J$321*'[1]Hoja4'!M364*13)+('[1]Hoja4'!$H$322*'[1]Hoja4'!$J$322*'[1]Hoja4'!M364*13)+('[1]Hoja4'!$H$323*'[1]Hoja4'!$J$323*'[1]Hoja4'!M364*13)+('[1]Hoja4'!$H$324*'[1]Hoja4'!$J$324*'[1]Hoja4'!M364*13)</f>
        <v>11942826.083081562</v>
      </c>
      <c r="I59" s="30">
        <f t="shared" si="1"/>
        <v>104534280.57919554</v>
      </c>
      <c r="J59" s="33">
        <f>2.5*'[1]Hoja4'!A242*13*'[1]Hoja4'!M242</f>
        <v>29059293296.740505</v>
      </c>
      <c r="K59" s="8">
        <f>'[1]Hoja4'!O242</f>
        <v>1092991836.4261239</v>
      </c>
      <c r="L59" s="33">
        <f>'[1]Hoja4'!P242</f>
        <v>14799595.62178329</v>
      </c>
      <c r="M59" s="30">
        <f t="shared" si="2"/>
        <v>30167084728.788414</v>
      </c>
      <c r="N59" s="33">
        <f>('[1]Hoja4'!B305*'[1]Hoja4'!$H$259*'[1]Hoja4'!$I$259*0.7)+('[1]Hoja4'!B305*'[1]Hoja4'!$H$260*'[1]Hoja4'!$I$260*0.7)+('[1]Hoja4'!B305*'[1]Hoja4'!$H$261*'[1]Hoja4'!$I$261*0.7)+('[1]Hoja4'!B305*'[1]Hoja4'!$H$262*'[1]Hoja4'!$I$262*0.7)+('[1]Hoja4'!B305*'[1]Hoja4'!$H$263*'[1]Hoja4'!$I$263*0.7)+('[1]Hoja4'!B305*'[1]Hoja4'!$H$264*'[1]Hoja4'!$I$264*0.7)+('[1]Hoja4'!B305*'[1]Hoja4'!$H$265*'[1]Hoja4'!$I$265*0.7)+('[1]Hoja4'!B305*'[1]Hoja4'!$H$266*'[1]Hoja4'!$I$266*0.7)+('[1]Hoja4'!B305*'[1]Hoja4'!$H$267*'[1]Hoja4'!$I$267*0.7)+('[1]Hoja4'!B305*'[1]Hoja4'!$H$268*'[1]Hoja4'!$I$268*0.7)+('[1]Hoja4'!B305*'[1]Hoja4'!$H$269*'[1]Hoja4'!$I$269*0.7)+('[1]Hoja4'!B305*'[1]Hoja4'!$H$270*'[1]Hoja4'!$I$270*0.7)+('[1]Hoja4'!B305*'[1]Hoja4'!$H$271*'[1]Hoja4'!$I$271*0.7)+('[1]Hoja4'!B305*'[1]Hoja4'!$H$272*'[1]Hoja4'!$I$272*0.7)+('[1]Hoja4'!B305*'[1]Hoja4'!$H$273*'[1]Hoja4'!$I$273*0.7)</f>
        <v>265813670.80388534</v>
      </c>
      <c r="O59" s="33">
        <f>('[1]Hoja4'!C305*'[1]Hoja4'!$H$259*'[1]Hoja4'!$I$259*0.5)+('[1]Hoja4'!C305*'[1]Hoja4'!$H$260*'[1]Hoja4'!$I$260*0.5)+('[1]Hoja4'!C305*'[1]Hoja4'!$H$261*'[1]Hoja4'!$I$261*0.5)+('[1]Hoja4'!C305*'[1]Hoja4'!$H$262*'[1]Hoja4'!$I$262*0.5)+('[1]Hoja4'!C305*'[1]Hoja4'!$H$263*'[1]Hoja4'!$I$263*0.5)+('[1]Hoja4'!C305*'[1]Hoja4'!$H$264*'[1]Hoja4'!$I$264*0.5)+('[1]Hoja4'!C305*'[1]Hoja4'!$H$265*'[1]Hoja4'!$I$265*0.5)+('[1]Hoja4'!C305*'[1]Hoja4'!$H$266*'[1]Hoja4'!$I$266*0.5)+('[1]Hoja4'!C305*'[1]Hoja4'!$H$267*'[1]Hoja4'!$I$267*0.5)+('[1]Hoja4'!C305*'[1]Hoja4'!$H$268*'[1]Hoja4'!$I$268*0.5)+('[1]Hoja4'!C305*'[1]Hoja4'!$H$269*'[1]Hoja4'!$I$269*0.5)+('[1]Hoja4'!C305*'[1]Hoja4'!$H$270*'[1]Hoja4'!$I$270*0.5)+('[1]Hoja4'!C305*'[1]Hoja4'!$H$271*'[1]Hoja4'!$I$271*0.5)+('[1]Hoja4'!C305*'[1]Hoja4'!$H$272*'[1]Hoja4'!$I$272*0.5)+('[1]Hoja4'!C305*'[1]Hoja4'!$H$273*'[1]Hoja4'!$I$273*0.5)</f>
        <v>528788210.2774222</v>
      </c>
      <c r="P59" s="33">
        <f>('[1]Hoja4'!K305+'[1]Hoja4'!L305+'[1]Hoja4'!M305)*0.7*'[1]Hoja4'!N305*13</f>
        <v>3832375188.2672234</v>
      </c>
      <c r="Q59" s="30">
        <f t="shared" si="3"/>
        <v>4626977069.348531</v>
      </c>
      <c r="R59" s="30">
        <f t="shared" si="4"/>
        <v>34898596078.71614</v>
      </c>
      <c r="S59" s="30">
        <f t="shared" si="5"/>
        <v>-10660795767.601616</v>
      </c>
      <c r="T59" s="36">
        <f>'[5]Hoja3'!S59+'[5]Hoja4'!Y242</f>
        <v>-4558344175.28611</v>
      </c>
      <c r="U59" s="34">
        <f>'[1]Hoja3'!AL59-'[1]Hoja3'!AJ59</f>
        <v>-16701775252.403698</v>
      </c>
      <c r="V59" s="36">
        <f>'[1]Hoja3'!AM59-'[1]Hoja3'!AJ59</f>
        <v>-10599323660.088192</v>
      </c>
    </row>
    <row r="60" spans="2:22" ht="9">
      <c r="B60" s="22">
        <f t="shared" si="6"/>
        <v>2048</v>
      </c>
      <c r="C60" s="31">
        <f>'[1]Hoja4'!K178+'[1]Hoja4'!L178</f>
        <v>0</v>
      </c>
      <c r="D60" s="32">
        <f>'[1]Hoja4'!H178+'[1]Hoja4'!I178</f>
        <v>24824022571.598164</v>
      </c>
      <c r="E60" s="32">
        <f t="shared" si="0"/>
        <v>24824022571.598164</v>
      </c>
      <c r="F60" s="33">
        <f>('[1]Hoja4'!$H$320*'[1]Hoja4'!$J$320*'[1]Hoja4'!L365*13)+('[1]Hoja4'!$H$321*'[1]Hoja4'!$J$321*'[1]Hoja4'!L365*13)+('[1]Hoja4'!$H$322*'[1]Hoja4'!$J$322*'[1]Hoja4'!L365*13)+('[1]Hoja4'!$H$323*'[1]Hoja4'!$J$323*'[1]Hoja4'!L365*13)+('[1]Hoja4'!$H$324*'[1]Hoja4'!$J$324*'[1]Hoja4'!L365*13)</f>
        <v>0</v>
      </c>
      <c r="G60" s="33">
        <f>('[1]Hoja4'!$I$320*'[1]Hoja4'!$J$320*'[1]Hoja4'!N365*13)+('[1]Hoja4'!$I$321*'[1]Hoja4'!$J$321*'[1]Hoja4'!N365*13)+('[1]Hoja4'!$I$322*'[1]Hoja4'!$J$322*'[1]Hoja4'!N365*13)+('[1]Hoja4'!$I$323*'[1]Hoja4'!$J$323*'[1]Hoja4'!N365*13)+('[1]Hoja4'!$I$324*'[1]Hoja4'!$J$324*'[1]Hoja4'!N365*13)</f>
        <v>88053996.974263</v>
      </c>
      <c r="H60" s="33">
        <f>('[1]Hoja4'!$H$320*'[1]Hoja4'!$J$320*'[1]Hoja4'!M365*13)+('[1]Hoja4'!$H$321*'[1]Hoja4'!$J$321*'[1]Hoja4'!M365*13)+('[1]Hoja4'!$H$322*'[1]Hoja4'!$J$322*'[1]Hoja4'!M365*13)+('[1]Hoja4'!$H$323*'[1]Hoja4'!$J$323*'[1]Hoja4'!M365*13)+('[1]Hoja4'!$H$324*'[1]Hoja4'!$J$324*'[1]Hoja4'!M365*13)</f>
        <v>12198867.374362648</v>
      </c>
      <c r="I60" s="30">
        <f t="shared" si="1"/>
        <v>100252864.34862565</v>
      </c>
      <c r="J60" s="33">
        <f>2.5*'[1]Hoja4'!A243*13*'[1]Hoja4'!M243</f>
        <v>31209399337.347996</v>
      </c>
      <c r="K60" s="8">
        <f>'[1]Hoja4'!O243</f>
        <v>1158611664.138797</v>
      </c>
      <c r="L60" s="33">
        <f>'[1]Hoja4'!P243</f>
        <v>15169177.594756333</v>
      </c>
      <c r="M60" s="30">
        <f t="shared" si="2"/>
        <v>32383180179.08155</v>
      </c>
      <c r="N60" s="33">
        <f>('[1]Hoja4'!B306*'[1]Hoja4'!$H$259*'[1]Hoja4'!$I$259*0.7)+('[1]Hoja4'!B306*'[1]Hoja4'!$H$260*'[1]Hoja4'!$I$260*0.7)+('[1]Hoja4'!B306*'[1]Hoja4'!$H$261*'[1]Hoja4'!$I$261*0.7)+('[1]Hoja4'!B306*'[1]Hoja4'!$H$262*'[1]Hoja4'!$I$262*0.7)+('[1]Hoja4'!B306*'[1]Hoja4'!$H$263*'[1]Hoja4'!$I$263*0.7)+('[1]Hoja4'!B306*'[1]Hoja4'!$H$264*'[1]Hoja4'!$I$264*0.7)+('[1]Hoja4'!B306*'[1]Hoja4'!$H$265*'[1]Hoja4'!$I$265*0.7)+('[1]Hoja4'!B306*'[1]Hoja4'!$H$266*'[1]Hoja4'!$I$266*0.7)+('[1]Hoja4'!B306*'[1]Hoja4'!$H$267*'[1]Hoja4'!$I$267*0.7)+('[1]Hoja4'!B306*'[1]Hoja4'!$H$268*'[1]Hoja4'!$I$268*0.7)+('[1]Hoja4'!B306*'[1]Hoja4'!$H$269*'[1]Hoja4'!$I$269*0.7)+('[1]Hoja4'!B306*'[1]Hoja4'!$H$270*'[1]Hoja4'!$I$270*0.7)+('[1]Hoja4'!B306*'[1]Hoja4'!$H$271*'[1]Hoja4'!$I$271*0.7)+('[1]Hoja4'!B306*'[1]Hoja4'!$H$272*'[1]Hoja4'!$I$272*0.7)+('[1]Hoja4'!B306*'[1]Hoja4'!$H$273*'[1]Hoja4'!$I$273*0.7)</f>
        <v>277433260.5700441</v>
      </c>
      <c r="O60" s="33">
        <f>('[1]Hoja4'!C306*'[1]Hoja4'!$H$259*'[1]Hoja4'!$I$259*0.5)+('[1]Hoja4'!C306*'[1]Hoja4'!$H$260*'[1]Hoja4'!$I$260*0.5)+('[1]Hoja4'!C306*'[1]Hoja4'!$H$261*'[1]Hoja4'!$I$261*0.5)+('[1]Hoja4'!C306*'[1]Hoja4'!$H$262*'[1]Hoja4'!$I$262*0.5)+('[1]Hoja4'!C306*'[1]Hoja4'!$H$263*'[1]Hoja4'!$I$263*0.5)+('[1]Hoja4'!C306*'[1]Hoja4'!$H$264*'[1]Hoja4'!$I$264*0.5)+('[1]Hoja4'!C306*'[1]Hoja4'!$H$265*'[1]Hoja4'!$I$265*0.5)+('[1]Hoja4'!C306*'[1]Hoja4'!$H$266*'[1]Hoja4'!$I$266*0.5)+('[1]Hoja4'!C306*'[1]Hoja4'!$H$267*'[1]Hoja4'!$I$267*0.5)+('[1]Hoja4'!C306*'[1]Hoja4'!$H$268*'[1]Hoja4'!$I$268*0.5)+('[1]Hoja4'!C306*'[1]Hoja4'!$H$269*'[1]Hoja4'!$I$269*0.5)+('[1]Hoja4'!C306*'[1]Hoja4'!$H$270*'[1]Hoja4'!$I$270*0.5)+('[1]Hoja4'!C306*'[1]Hoja4'!$H$271*'[1]Hoja4'!$I$271*0.5)+('[1]Hoja4'!C306*'[1]Hoja4'!$H$272*'[1]Hoja4'!$I$272*0.5)+('[1]Hoja4'!C306*'[1]Hoja4'!$H$273*'[1]Hoja4'!$I$273*0.5)</f>
        <v>544958190.4054439</v>
      </c>
      <c r="P60" s="33">
        <f>('[1]Hoja4'!K306+'[1]Hoja4'!L306+'[1]Hoja4'!M306)*0.7*'[1]Hoja4'!N306*13</f>
        <v>4081567266.299359</v>
      </c>
      <c r="Q60" s="30">
        <f t="shared" si="3"/>
        <v>4903958717.274847</v>
      </c>
      <c r="R60" s="30">
        <f t="shared" si="4"/>
        <v>37387391760.705025</v>
      </c>
      <c r="S60" s="30">
        <f t="shared" si="5"/>
        <v>-12563369189.106861</v>
      </c>
      <c r="T60" s="36">
        <f>'[5]Hoja3'!S60+'[5]Hoja4'!Y243</f>
        <v>-6009395328.2637825</v>
      </c>
      <c r="U60" s="34">
        <f>'[1]Hoja3'!AL60-'[1]Hoja3'!AJ60</f>
        <v>-18625193977.53822</v>
      </c>
      <c r="V60" s="36">
        <f>'[1]Hoja3'!AM60-'[1]Hoja3'!AJ60</f>
        <v>-12071220116.69514</v>
      </c>
    </row>
    <row r="61" spans="2:22" ht="9">
      <c r="B61" s="22">
        <f t="shared" si="6"/>
        <v>2049</v>
      </c>
      <c r="C61" s="31">
        <f>'[1]Hoja4'!K179+'[1]Hoja4'!L179</f>
        <v>0</v>
      </c>
      <c r="D61" s="32">
        <f>'[1]Hoja4'!H179+'[1]Hoja4'!I179</f>
        <v>24660796623.922855</v>
      </c>
      <c r="E61" s="32">
        <f t="shared" si="0"/>
        <v>24660796623.922855</v>
      </c>
      <c r="F61" s="33">
        <f>('[1]Hoja4'!$H$320*'[1]Hoja4'!$J$320*'[1]Hoja4'!L366*13)+('[1]Hoja4'!$H$321*'[1]Hoja4'!$J$321*'[1]Hoja4'!L366*13)+('[1]Hoja4'!$H$322*'[1]Hoja4'!$J$322*'[1]Hoja4'!L366*13)+('[1]Hoja4'!$H$323*'[1]Hoja4'!$J$323*'[1]Hoja4'!L366*13)+('[1]Hoja4'!$H$324*'[1]Hoja4'!$J$324*'[1]Hoja4'!L366*13)</f>
        <v>0</v>
      </c>
      <c r="G61" s="33">
        <f>('[1]Hoja4'!$I$320*'[1]Hoja4'!$J$320*'[1]Hoja4'!N366*13)+('[1]Hoja4'!$I$321*'[1]Hoja4'!$J$321*'[1]Hoja4'!N366*13)+('[1]Hoja4'!$I$322*'[1]Hoja4'!$J$322*'[1]Hoja4'!N366*13)+('[1]Hoja4'!$I$323*'[1]Hoja4'!$J$323*'[1]Hoja4'!N366*13)+('[1]Hoja4'!$I$324*'[1]Hoja4'!$J$324*'[1]Hoja4'!N366*13)</f>
        <v>80785730.12445432</v>
      </c>
      <c r="H61" s="33">
        <f>('[1]Hoja4'!$H$320*'[1]Hoja4'!$J$320*'[1]Hoja4'!M366*13)+('[1]Hoja4'!$H$321*'[1]Hoja4'!$J$321*'[1]Hoja4'!M366*13)+('[1]Hoja4'!$H$322*'[1]Hoja4'!$J$322*'[1]Hoja4'!M366*13)+('[1]Hoja4'!$H$323*'[1]Hoja4'!$J$323*'[1]Hoja4'!M366*13)+('[1]Hoja4'!$H$324*'[1]Hoja4'!$J$324*'[1]Hoja4'!M366*13)</f>
        <v>8058191.539317282</v>
      </c>
      <c r="I61" s="30">
        <f t="shared" si="1"/>
        <v>88843921.6637716</v>
      </c>
      <c r="J61" s="33">
        <f>2.5*'[1]Hoja4'!A244*13*'[1]Hoja4'!M244</f>
        <v>32482045568.83662</v>
      </c>
      <c r="K61" s="8">
        <f>'[1]Hoja4'!O244</f>
        <v>1190250943.5806742</v>
      </c>
      <c r="L61" s="33">
        <f>'[1]Hoja4'!P244</f>
        <v>15081011.40684182</v>
      </c>
      <c r="M61" s="30">
        <f t="shared" si="2"/>
        <v>33687377523.824135</v>
      </c>
      <c r="N61" s="33">
        <f>('[1]Hoja4'!B307*'[1]Hoja4'!$H$259*'[1]Hoja4'!$I$259*0.7)+('[1]Hoja4'!B307*'[1]Hoja4'!$H$260*'[1]Hoja4'!$I$260*0.7)+('[1]Hoja4'!B307*'[1]Hoja4'!$H$261*'[1]Hoja4'!$I$261*0.7)+('[1]Hoja4'!B307*'[1]Hoja4'!$H$262*'[1]Hoja4'!$I$262*0.7)+('[1]Hoja4'!B307*'[1]Hoja4'!$H$263*'[1]Hoja4'!$I$263*0.7)+('[1]Hoja4'!B307*'[1]Hoja4'!$H$264*'[1]Hoja4'!$I$264*0.7)+('[1]Hoja4'!B307*'[1]Hoja4'!$H$265*'[1]Hoja4'!$I$265*0.7)+('[1]Hoja4'!B307*'[1]Hoja4'!$H$266*'[1]Hoja4'!$I$266*0.7)+('[1]Hoja4'!B307*'[1]Hoja4'!$H$267*'[1]Hoja4'!$I$267*0.7)+('[1]Hoja4'!B307*'[1]Hoja4'!$H$268*'[1]Hoja4'!$I$268*0.7)+('[1]Hoja4'!B307*'[1]Hoja4'!$H$269*'[1]Hoja4'!$I$269*0.7)+('[1]Hoja4'!B307*'[1]Hoja4'!$H$270*'[1]Hoja4'!$I$270*0.7)+('[1]Hoja4'!B307*'[1]Hoja4'!$H$271*'[1]Hoja4'!$I$271*0.7)+('[1]Hoja4'!B307*'[1]Hoja4'!$H$272*'[1]Hoja4'!$I$272*0.7)+('[1]Hoja4'!B307*'[1]Hoja4'!$H$273*'[1]Hoja4'!$I$273*0.7)</f>
        <v>280762321.5588539</v>
      </c>
      <c r="O61" s="33">
        <f>('[1]Hoja4'!C307*'[1]Hoja4'!$H$259*'[1]Hoja4'!$I$259*0.5)+('[1]Hoja4'!C307*'[1]Hoja4'!$H$260*'[1]Hoja4'!$I$260*0.5)+('[1]Hoja4'!C307*'[1]Hoja4'!$H$261*'[1]Hoja4'!$I$261*0.5)+('[1]Hoja4'!C307*'[1]Hoja4'!$H$262*'[1]Hoja4'!$I$262*0.5)+('[1]Hoja4'!C307*'[1]Hoja4'!$H$263*'[1]Hoja4'!$I$263*0.5)+('[1]Hoja4'!C307*'[1]Hoja4'!$H$264*'[1]Hoja4'!$I$264*0.5)+('[1]Hoja4'!C307*'[1]Hoja4'!$H$265*'[1]Hoja4'!$I$265*0.5)+('[1]Hoja4'!C307*'[1]Hoja4'!$H$266*'[1]Hoja4'!$I$266*0.5)+('[1]Hoja4'!C307*'[1]Hoja4'!$H$267*'[1]Hoja4'!$I$267*0.5)+('[1]Hoja4'!C307*'[1]Hoja4'!$H$268*'[1]Hoja4'!$I$268*0.5)+('[1]Hoja4'!C307*'[1]Hoja4'!$H$269*'[1]Hoja4'!$I$269*0.5)+('[1]Hoja4'!C307*'[1]Hoja4'!$H$270*'[1]Hoja4'!$I$270*0.5)+('[1]Hoja4'!C307*'[1]Hoja4'!$H$271*'[1]Hoja4'!$I$271*0.5)+('[1]Hoja4'!C307*'[1]Hoja4'!$H$272*'[1]Hoja4'!$I$272*0.5)+('[1]Hoja4'!C307*'[1]Hoja4'!$H$273*'[1]Hoja4'!$I$273*0.5)</f>
        <v>544164073.1279281</v>
      </c>
      <c r="P61" s="33">
        <f>('[1]Hoja4'!K307+'[1]Hoja4'!L307+'[1]Hoja4'!M307)*0.7*'[1]Hoja4'!N307*13</f>
        <v>4217484557.38558</v>
      </c>
      <c r="Q61" s="30">
        <f t="shared" si="3"/>
        <v>5042410952.072362</v>
      </c>
      <c r="R61" s="30">
        <f t="shared" si="4"/>
        <v>38818632397.56027</v>
      </c>
      <c r="S61" s="30">
        <f t="shared" si="5"/>
        <v>-14157835773.637417</v>
      </c>
      <c r="T61" s="36">
        <f>'[5]Hoja3'!S61+'[5]Hoja4'!Y244</f>
        <v>-7336606204.181726</v>
      </c>
      <c r="U61" s="34">
        <f>'[1]Hoja3'!AL61-'[1]Hoja3'!AJ61</f>
        <v>-19982226032.629814</v>
      </c>
      <c r="V61" s="36">
        <f>'[1]Hoja3'!AM61-'[1]Hoja3'!AJ61</f>
        <v>-13160996463.174124</v>
      </c>
    </row>
    <row r="62" spans="2:22" ht="9">
      <c r="B62" s="22">
        <f t="shared" si="6"/>
        <v>2050</v>
      </c>
      <c r="C62" s="31">
        <f>'[1]Hoja4'!K180+'[1]Hoja4'!L180</f>
        <v>0</v>
      </c>
      <c r="D62" s="32">
        <f>'[1]Hoja4'!H180+'[1]Hoja4'!I180</f>
        <v>23198662358.56339</v>
      </c>
      <c r="E62" s="32">
        <f t="shared" si="0"/>
        <v>23198662358.56339</v>
      </c>
      <c r="F62" s="33">
        <f>('[1]Hoja4'!$H$320*'[1]Hoja4'!$J$320*'[1]Hoja4'!L367*13)+('[1]Hoja4'!$H$321*'[1]Hoja4'!$J$321*'[1]Hoja4'!L367*13)+('[1]Hoja4'!$H$322*'[1]Hoja4'!$J$322*'[1]Hoja4'!L367*13)+('[1]Hoja4'!$H$323*'[1]Hoja4'!$J$323*'[1]Hoja4'!L367*13)+('[1]Hoja4'!$H$324*'[1]Hoja4'!$J$324*'[1]Hoja4'!L367*13)</f>
        <v>0</v>
      </c>
      <c r="G62" s="33">
        <f>('[1]Hoja4'!$I$320*'[1]Hoja4'!$J$320*'[1]Hoja4'!N367*13)+('[1]Hoja4'!$I$321*'[1]Hoja4'!$J$321*'[1]Hoja4'!N367*13)+('[1]Hoja4'!$I$322*'[1]Hoja4'!$J$322*'[1]Hoja4'!N367*13)+('[1]Hoja4'!$I$323*'[1]Hoja4'!$J$323*'[1]Hoja4'!N367*13)+('[1]Hoja4'!$I$324*'[1]Hoja4'!$J$324*'[1]Hoja4'!N367*13)</f>
        <v>69745902.61500978</v>
      </c>
      <c r="H62" s="33">
        <f>('[1]Hoja4'!$H$320*'[1]Hoja4'!$J$320*'[1]Hoja4'!M367*13)+('[1]Hoja4'!$H$321*'[1]Hoja4'!$J$321*'[1]Hoja4'!M367*13)+('[1]Hoja4'!$H$322*'[1]Hoja4'!$J$322*'[1]Hoja4'!M367*13)+('[1]Hoja4'!$H$323*'[1]Hoja4'!$J$323*'[1]Hoja4'!M367*13)+('[1]Hoja4'!$H$324*'[1]Hoja4'!$J$324*'[1]Hoja4'!M367*13)</f>
        <v>7561950.03488658</v>
      </c>
      <c r="I62" s="30">
        <f t="shared" si="1"/>
        <v>77307852.64989637</v>
      </c>
      <c r="J62" s="33">
        <f>2.5*'[1]Hoja4'!A245*13*'[1]Hoja4'!M245</f>
        <v>32020668543.77579</v>
      </c>
      <c r="K62" s="8">
        <f>'[1]Hoja4'!O245</f>
        <v>1156792709.5104675</v>
      </c>
      <c r="L62" s="33">
        <f>'[1]Hoja4'!P245</f>
        <v>14190494.530082818</v>
      </c>
      <c r="M62" s="30">
        <f t="shared" si="2"/>
        <v>33191651747.81634</v>
      </c>
      <c r="N62" s="33">
        <f>('[1]Hoja4'!B308*'[1]Hoja4'!$H$259*'[1]Hoja4'!$I$259*0.7)+('[1]Hoja4'!B308*'[1]Hoja4'!$H$260*'[1]Hoja4'!$I$260*0.7)+('[1]Hoja4'!B308*'[1]Hoja4'!$H$261*'[1]Hoja4'!$I$261*0.7)+('[1]Hoja4'!B308*'[1]Hoja4'!$H$262*'[1]Hoja4'!$I$262*0.7)+('[1]Hoja4'!B308*'[1]Hoja4'!$H$263*'[1]Hoja4'!$I$263*0.7)+('[1]Hoja4'!B308*'[1]Hoja4'!$H$264*'[1]Hoja4'!$I$264*0.7)+('[1]Hoja4'!B308*'[1]Hoja4'!$H$265*'[1]Hoja4'!$I$265*0.7)+('[1]Hoja4'!B308*'[1]Hoja4'!$H$266*'[1]Hoja4'!$I$266*0.7)+('[1]Hoja4'!B308*'[1]Hoja4'!$H$267*'[1]Hoja4'!$I$267*0.7)+('[1]Hoja4'!B308*'[1]Hoja4'!$H$268*'[1]Hoja4'!$I$268*0.7)+('[1]Hoja4'!B308*'[1]Hoja4'!$H$269*'[1]Hoja4'!$I$269*0.7)+('[1]Hoja4'!B308*'[1]Hoja4'!$H$270*'[1]Hoja4'!$I$270*0.7)+('[1]Hoja4'!B308*'[1]Hoja4'!$H$271*'[1]Hoja4'!$I$271*0.7)+('[1]Hoja4'!B308*'[1]Hoja4'!$H$272*'[1]Hoja4'!$I$272*0.7)+('[1]Hoja4'!B308*'[1]Hoja4'!$H$273*'[1]Hoja4'!$I$273*0.7)</f>
        <v>268977740.57547116</v>
      </c>
      <c r="O62" s="33">
        <f>('[1]Hoja4'!C308*'[1]Hoja4'!$H$259*'[1]Hoja4'!$I$259*0.5)+('[1]Hoja4'!C308*'[1]Hoja4'!$H$260*'[1]Hoja4'!$I$260*0.5)+('[1]Hoja4'!C308*'[1]Hoja4'!$H$261*'[1]Hoja4'!$I$261*0.5)+('[1]Hoja4'!C308*'[1]Hoja4'!$H$262*'[1]Hoja4'!$I$262*0.5)+('[1]Hoja4'!C308*'[1]Hoja4'!$H$263*'[1]Hoja4'!$I$263*0.5)+('[1]Hoja4'!C308*'[1]Hoja4'!$H$264*'[1]Hoja4'!$I$264*0.5)+('[1]Hoja4'!C308*'[1]Hoja4'!$H$265*'[1]Hoja4'!$I$265*0.5)+('[1]Hoja4'!C308*'[1]Hoja4'!$H$266*'[1]Hoja4'!$I$266*0.5)+('[1]Hoja4'!C308*'[1]Hoja4'!$H$267*'[1]Hoja4'!$I$267*0.5)+('[1]Hoja4'!C308*'[1]Hoja4'!$H$268*'[1]Hoja4'!$I$268*0.5)+('[1]Hoja4'!C308*'[1]Hoja4'!$H$269*'[1]Hoja4'!$I$269*0.5)+('[1]Hoja4'!C308*'[1]Hoja4'!$H$270*'[1]Hoja4'!$I$270*0.5)+('[1]Hoja4'!C308*'[1]Hoja4'!$H$271*'[1]Hoja4'!$I$271*0.5)+('[1]Hoja4'!C308*'[1]Hoja4'!$H$272*'[1]Hoja4'!$I$272*0.5)+('[1]Hoja4'!C308*'[1]Hoja4'!$H$273*'[1]Hoja4'!$I$273*0.5)</f>
        <v>514585652.395847</v>
      </c>
      <c r="P62" s="33">
        <f>('[1]Hoja4'!K308+'[1]Hoja4'!L308+'[1]Hoja4'!M308)*0.7*'[1]Hoja4'!N308*13</f>
        <v>4128435869.5859985</v>
      </c>
      <c r="Q62" s="30">
        <f t="shared" si="3"/>
        <v>4911999262.557317</v>
      </c>
      <c r="R62" s="30">
        <f t="shared" si="4"/>
        <v>38180958863.02355</v>
      </c>
      <c r="S62" s="30">
        <f t="shared" si="5"/>
        <v>-14982296504.460163</v>
      </c>
      <c r="T62" s="36">
        <f>'[5]Hoja3'!S62+'[5]Hoja4'!Y245</f>
        <v>-8257956110.267247</v>
      </c>
      <c r="U62" s="34">
        <f>'[1]Hoja3'!AL62-'[1]Hoja3'!AJ62</f>
        <v>-20235032223.43528</v>
      </c>
      <c r="V62" s="36">
        <f>'[1]Hoja3'!AM62-'[1]Hoja3'!AJ62</f>
        <v>-13510691829.242365</v>
      </c>
    </row>
    <row r="63" spans="3:19" ht="9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printOptions/>
  <pageMargins left="0.75" right="0.75" top="1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</dc:creator>
  <cp:keywords/>
  <dc:description/>
  <cp:lastModifiedBy>coc</cp:lastModifiedBy>
  <cp:lastPrinted>2004-12-22T16:27:57Z</cp:lastPrinted>
  <dcterms:created xsi:type="dcterms:W3CDTF">2004-12-22T16:00:26Z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